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00000000-0000-0000-0000-000000000000}"/>
  <workbookPr codeName="ThisWorkbook" defaultThemeVersion="153222"/>
  <mc:AlternateContent xmlns:mc="http://schemas.openxmlformats.org/markup-compatibility/2006">
    <mc:Choice Requires="x15">
      <x15ac:absPath xmlns:x15ac="http://schemas.microsoft.com/office/spreadsheetml/2010/11/ac" url="C:\Users\ivan.szabo.SISDOMAIN\Documents\MainLine_13_2_8\SISBusiness.Module.Win\Excels\"/>
    </mc:Choice>
  </mc:AlternateContent>
  <bookViews>
    <workbookView xWindow="0" yWindow="0" windowWidth="28800" windowHeight="12585" tabRatio="770"/>
  </bookViews>
  <sheets>
    <sheet name="Borító" sheetId="17" r:id="rId1"/>
    <sheet name="Eszközök A" sheetId="1" r:id="rId2"/>
    <sheet name="Források A" sheetId="18" r:id="rId3"/>
    <sheet name="Eredmény A" sheetId="23" r:id="rId4"/>
    <sheet name="CashFlow" sheetId="25" r:id="rId5"/>
    <sheet name="Mutatók" sheetId="26" r:id="rId6"/>
    <sheet name="Eszközök B" sheetId="27" r:id="rId7"/>
    <sheet name="Források B" sheetId="28" r:id="rId8"/>
    <sheet name="Eredmény B" sheetId="29" r:id="rId9"/>
  </sheets>
  <calcPr calcId="152511"/>
</workbook>
</file>

<file path=xl/calcChain.xml><?xml version="1.0" encoding="utf-8"?>
<calcChain xmlns="http://schemas.openxmlformats.org/spreadsheetml/2006/main">
  <c r="T17" i="29" l="1"/>
  <c r="S17" i="29"/>
  <c r="R17" i="29"/>
  <c r="T56" i="29"/>
  <c r="S56" i="29"/>
  <c r="R56" i="29"/>
  <c r="T55" i="29"/>
  <c r="S55" i="29"/>
  <c r="R55" i="29"/>
  <c r="T53" i="29"/>
  <c r="S53" i="29"/>
  <c r="R53" i="29"/>
  <c r="T50" i="29"/>
  <c r="S50" i="29"/>
  <c r="R50" i="29"/>
  <c r="T49" i="29"/>
  <c r="S49" i="29"/>
  <c r="R49" i="29"/>
  <c r="T45" i="29"/>
  <c r="S45" i="29"/>
  <c r="R45" i="29"/>
  <c r="T44" i="29"/>
  <c r="S44" i="29"/>
  <c r="R44" i="29"/>
  <c r="T43" i="29"/>
  <c r="S43" i="29"/>
  <c r="R43" i="29"/>
  <c r="T42" i="29"/>
  <c r="S42" i="29"/>
  <c r="R42" i="29"/>
  <c r="T41" i="29"/>
  <c r="S41" i="29"/>
  <c r="R41" i="29"/>
  <c r="T40" i="29"/>
  <c r="S40" i="29"/>
  <c r="R40" i="29"/>
  <c r="T38" i="29"/>
  <c r="S38" i="29"/>
  <c r="R38" i="29"/>
  <c r="T37" i="29"/>
  <c r="S37" i="29"/>
  <c r="R37" i="29"/>
  <c r="T36" i="29"/>
  <c r="S36" i="29"/>
  <c r="R36" i="29"/>
  <c r="T35" i="29"/>
  <c r="S35" i="29"/>
  <c r="R35" i="29"/>
  <c r="T34" i="29"/>
  <c r="S34" i="29"/>
  <c r="R34" i="29"/>
  <c r="T33" i="29"/>
  <c r="S33" i="29"/>
  <c r="R33" i="29"/>
  <c r="T32" i="29"/>
  <c r="S32" i="29"/>
  <c r="R32" i="29"/>
  <c r="T31" i="29"/>
  <c r="S31" i="29"/>
  <c r="R31" i="29"/>
  <c r="T30" i="29"/>
  <c r="S30" i="29"/>
  <c r="R30" i="29"/>
  <c r="T28" i="29"/>
  <c r="S28" i="29"/>
  <c r="R28" i="29"/>
  <c r="T27" i="29"/>
  <c r="S27" i="29"/>
  <c r="R27" i="29"/>
  <c r="T26" i="29"/>
  <c r="S26" i="29"/>
  <c r="R26" i="29"/>
  <c r="T25" i="29"/>
  <c r="S25" i="29"/>
  <c r="R25" i="29"/>
  <c r="T14" i="29"/>
  <c r="S14" i="29"/>
  <c r="R14" i="29"/>
  <c r="T13" i="29"/>
  <c r="S13" i="29"/>
  <c r="R13" i="29"/>
  <c r="T15" i="29"/>
  <c r="S15" i="29"/>
  <c r="R15" i="29"/>
  <c r="T60" i="27"/>
  <c r="T61" i="27"/>
  <c r="T62" i="27"/>
  <c r="T59" i="27" s="1"/>
  <c r="T39" i="27"/>
  <c r="T40" i="27"/>
  <c r="T41" i="27"/>
  <c r="T42" i="27"/>
  <c r="T43" i="27"/>
  <c r="T44" i="27"/>
  <c r="T38" i="27"/>
  <c r="T46" i="27"/>
  <c r="T47" i="27"/>
  <c r="T48" i="27"/>
  <c r="T49" i="27"/>
  <c r="T45" i="27" s="1"/>
  <c r="T50" i="27"/>
  <c r="T52" i="27"/>
  <c r="T53" i="27"/>
  <c r="T51" i="27" s="1"/>
  <c r="T54" i="27"/>
  <c r="T55" i="27"/>
  <c r="T57" i="27"/>
  <c r="T56" i="27" s="1"/>
  <c r="T58" i="27"/>
  <c r="T14" i="27"/>
  <c r="T13" i="27" s="1"/>
  <c r="T12" i="27" s="1"/>
  <c r="T15" i="27"/>
  <c r="T16" i="27"/>
  <c r="T17" i="27"/>
  <c r="T18" i="27"/>
  <c r="T19" i="27"/>
  <c r="T20" i="27"/>
  <c r="T22" i="27"/>
  <c r="T21" i="27" s="1"/>
  <c r="T23" i="27"/>
  <c r="T24" i="27"/>
  <c r="T25" i="27"/>
  <c r="T26" i="27"/>
  <c r="T27" i="27"/>
  <c r="T28" i="27"/>
  <c r="T30" i="27"/>
  <c r="T29" i="27" s="1"/>
  <c r="T31" i="27"/>
  <c r="T32" i="27"/>
  <c r="T33" i="27"/>
  <c r="T34" i="27"/>
  <c r="T35" i="27"/>
  <c r="T36" i="27"/>
  <c r="T15" i="28"/>
  <c r="T17" i="28"/>
  <c r="T18" i="28"/>
  <c r="T14" i="28" s="1"/>
  <c r="T19" i="28"/>
  <c r="T20" i="28"/>
  <c r="T21" i="28"/>
  <c r="T22" i="28"/>
  <c r="T23" i="28"/>
  <c r="T25" i="28"/>
  <c r="T26" i="28"/>
  <c r="T24" i="28" s="1"/>
  <c r="T27" i="28"/>
  <c r="T32" i="28"/>
  <c r="T33" i="28"/>
  <c r="T31" i="28" s="1"/>
  <c r="T34" i="28"/>
  <c r="T35" i="28"/>
  <c r="T36" i="28"/>
  <c r="T37" i="28"/>
  <c r="T38" i="28"/>
  <c r="T39" i="28"/>
  <c r="T41" i="28"/>
  <c r="T40" i="28" s="1"/>
  <c r="T42" i="28"/>
  <c r="T43" i="28"/>
  <c r="T45" i="28"/>
  <c r="T46" i="28"/>
  <c r="T47" i="28"/>
  <c r="T44" i="28"/>
  <c r="T49" i="28"/>
  <c r="T51" i="28"/>
  <c r="T52" i="28"/>
  <c r="T53" i="28"/>
  <c r="T54" i="28"/>
  <c r="T55" i="28"/>
  <c r="T56" i="28"/>
  <c r="T48" i="28"/>
  <c r="S60" i="27"/>
  <c r="S61" i="27"/>
  <c r="S59" i="27" s="1"/>
  <c r="S62" i="27"/>
  <c r="S39" i="27"/>
  <c r="S40" i="27"/>
  <c r="S38" i="27" s="1"/>
  <c r="S41" i="27"/>
  <c r="S42" i="27"/>
  <c r="S43" i="27"/>
  <c r="S44" i="27"/>
  <c r="S46" i="27"/>
  <c r="S45" i="27" s="1"/>
  <c r="S47" i="27"/>
  <c r="S48" i="27"/>
  <c r="S49" i="27"/>
  <c r="S50" i="27"/>
  <c r="S52" i="27"/>
  <c r="S53" i="27"/>
  <c r="S54" i="27"/>
  <c r="S55" i="27"/>
  <c r="S51" i="27"/>
  <c r="S57" i="27"/>
  <c r="S56" i="27" s="1"/>
  <c r="S58" i="27"/>
  <c r="S14" i="27"/>
  <c r="S15" i="27"/>
  <c r="S16" i="27"/>
  <c r="S17" i="27"/>
  <c r="S18" i="27"/>
  <c r="S19" i="27"/>
  <c r="S20" i="27"/>
  <c r="S13" i="27"/>
  <c r="S12" i="27" s="1"/>
  <c r="S22" i="27"/>
  <c r="S23" i="27"/>
  <c r="S24" i="27"/>
  <c r="S25" i="27"/>
  <c r="S26" i="27"/>
  <c r="S27" i="27"/>
  <c r="S28" i="27"/>
  <c r="S21" i="27"/>
  <c r="S30" i="27"/>
  <c r="S31" i="27"/>
  <c r="S32" i="27"/>
  <c r="S33" i="27"/>
  <c r="S34" i="27"/>
  <c r="S35" i="27"/>
  <c r="S36" i="27"/>
  <c r="S29" i="27"/>
  <c r="S15" i="28"/>
  <c r="S17" i="28"/>
  <c r="S14" i="28" s="1"/>
  <c r="S18" i="28"/>
  <c r="S19" i="28"/>
  <c r="S20" i="28"/>
  <c r="S21" i="28"/>
  <c r="S22" i="28"/>
  <c r="S23" i="28"/>
  <c r="S25" i="28"/>
  <c r="S24" i="28" s="1"/>
  <c r="S26" i="28"/>
  <c r="S27" i="28"/>
  <c r="S32" i="28"/>
  <c r="S33" i="28"/>
  <c r="S34" i="28"/>
  <c r="S35" i="28"/>
  <c r="S36" i="28"/>
  <c r="S37" i="28"/>
  <c r="S38" i="28"/>
  <c r="S39" i="28"/>
  <c r="S31" i="28"/>
  <c r="S30" i="28" s="1"/>
  <c r="S41" i="28"/>
  <c r="S42" i="28"/>
  <c r="S43" i="28"/>
  <c r="S40" i="28"/>
  <c r="S45" i="28"/>
  <c r="S46" i="28"/>
  <c r="S47" i="28"/>
  <c r="S44" i="28" s="1"/>
  <c r="S49" i="28"/>
  <c r="S51" i="28"/>
  <c r="S52" i="28"/>
  <c r="S48" i="28" s="1"/>
  <c r="S53" i="28"/>
  <c r="S54" i="28"/>
  <c r="S55" i="28"/>
  <c r="S56" i="28"/>
  <c r="R14" i="27"/>
  <c r="R13" i="27" s="1"/>
  <c r="R15" i="27"/>
  <c r="R17" i="27"/>
  <c r="R18" i="27"/>
  <c r="R19" i="27"/>
  <c r="R20" i="27"/>
  <c r="R16" i="27"/>
  <c r="R22" i="27"/>
  <c r="R21" i="27" s="1"/>
  <c r="R23" i="27"/>
  <c r="R27" i="27"/>
  <c r="R24" i="27"/>
  <c r="R25" i="27"/>
  <c r="R26" i="27"/>
  <c r="R28" i="27"/>
  <c r="R30" i="27"/>
  <c r="R29" i="27" s="1"/>
  <c r="R32" i="27"/>
  <c r="R36" i="27"/>
  <c r="R31" i="27"/>
  <c r="R33" i="27"/>
  <c r="R34" i="27"/>
  <c r="R35" i="27"/>
  <c r="R39" i="27"/>
  <c r="R38" i="27" s="1"/>
  <c r="R41" i="27"/>
  <c r="R43" i="27"/>
  <c r="R40" i="27"/>
  <c r="R42" i="27"/>
  <c r="R44" i="27"/>
  <c r="R46" i="27"/>
  <c r="R45" i="27" s="1"/>
  <c r="R49" i="27"/>
  <c r="R47" i="27"/>
  <c r="R48" i="27"/>
  <c r="R50" i="27"/>
  <c r="R52" i="27"/>
  <c r="R54" i="27"/>
  <c r="R55" i="27"/>
  <c r="R53" i="27"/>
  <c r="R51" i="27" s="1"/>
  <c r="R57" i="27"/>
  <c r="R58" i="27"/>
  <c r="R56" i="27" s="1"/>
  <c r="R60" i="27"/>
  <c r="R61" i="27"/>
  <c r="R59" i="27" s="1"/>
  <c r="R62" i="27"/>
  <c r="R49" i="28"/>
  <c r="R48" i="28" s="1"/>
  <c r="R51" i="28"/>
  <c r="R52" i="28"/>
  <c r="R54" i="28"/>
  <c r="R53" i="28"/>
  <c r="R55" i="28"/>
  <c r="R56" i="28"/>
  <c r="R45" i="28"/>
  <c r="R44" i="28" s="1"/>
  <c r="R46" i="28"/>
  <c r="R47" i="28"/>
  <c r="R42" i="28"/>
  <c r="R43" i="28"/>
  <c r="R41" i="28"/>
  <c r="R40" i="28" s="1"/>
  <c r="R33" i="28"/>
  <c r="R35" i="28"/>
  <c r="R37" i="28"/>
  <c r="R32" i="28"/>
  <c r="R34" i="28"/>
  <c r="R36" i="28"/>
  <c r="R38" i="28"/>
  <c r="R39" i="28"/>
  <c r="R31" i="28"/>
  <c r="R30" i="28" s="1"/>
  <c r="R15" i="28"/>
  <c r="R18" i="28"/>
  <c r="R20" i="28"/>
  <c r="R14" i="28" s="1"/>
  <c r="R57" i="28" s="1"/>
  <c r="R23" i="28"/>
  <c r="R19" i="28"/>
  <c r="R17" i="28"/>
  <c r="R21" i="28"/>
  <c r="R22" i="28"/>
  <c r="R25" i="28"/>
  <c r="R26" i="28"/>
  <c r="R24" i="28" s="1"/>
  <c r="R27" i="28"/>
  <c r="T50" i="28"/>
  <c r="S50" i="28"/>
  <c r="R50" i="28"/>
  <c r="T16" i="28"/>
  <c r="S16" i="28"/>
  <c r="R16" i="28"/>
  <c r="T11" i="27"/>
  <c r="R11" i="27"/>
  <c r="T13" i="28"/>
  <c r="R13" i="28"/>
  <c r="A1" i="29"/>
  <c r="B1" i="29"/>
  <c r="C1" i="29"/>
  <c r="D1" i="29"/>
  <c r="E1" i="29"/>
  <c r="F1" i="29"/>
  <c r="G1" i="29"/>
  <c r="H1" i="29"/>
  <c r="I1" i="29"/>
  <c r="J1" i="29"/>
  <c r="K1" i="29"/>
  <c r="L1" i="29"/>
  <c r="M1" i="29"/>
  <c r="N1" i="29"/>
  <c r="O1" i="29"/>
  <c r="P1" i="29"/>
  <c r="Q1" i="29"/>
  <c r="A3" i="29"/>
  <c r="B3" i="29"/>
  <c r="C3" i="29"/>
  <c r="D3" i="29"/>
  <c r="E3" i="29"/>
  <c r="F3" i="29"/>
  <c r="G3" i="29"/>
  <c r="H3" i="29"/>
  <c r="I3" i="29"/>
  <c r="J3" i="29"/>
  <c r="K3" i="29"/>
  <c r="L3" i="29"/>
  <c r="B6" i="29"/>
  <c r="B7" i="29"/>
  <c r="B9" i="29"/>
  <c r="R12" i="29"/>
  <c r="T12" i="29"/>
  <c r="R24" i="29"/>
  <c r="S24" i="29"/>
  <c r="T24" i="29"/>
  <c r="R39" i="29"/>
  <c r="S39" i="29"/>
  <c r="S47" i="29" s="1"/>
  <c r="T39" i="29"/>
  <c r="T47" i="29" s="1"/>
  <c r="R46" i="29"/>
  <c r="S46" i="29"/>
  <c r="T46" i="29"/>
  <c r="R47" i="29"/>
  <c r="R51" i="29"/>
  <c r="S51" i="29"/>
  <c r="T51" i="29"/>
  <c r="A60" i="29"/>
  <c r="R61" i="29"/>
  <c r="A1" i="28"/>
  <c r="B1" i="28"/>
  <c r="C1" i="28"/>
  <c r="D1" i="28"/>
  <c r="E1" i="28"/>
  <c r="F1" i="28"/>
  <c r="G1" i="28"/>
  <c r="H1" i="28"/>
  <c r="I1" i="28"/>
  <c r="J1" i="28"/>
  <c r="K1" i="28"/>
  <c r="L1" i="28"/>
  <c r="M1" i="28"/>
  <c r="N1" i="28"/>
  <c r="O1" i="28"/>
  <c r="P1" i="28"/>
  <c r="Q1" i="28"/>
  <c r="A3" i="28"/>
  <c r="B3" i="28"/>
  <c r="C3" i="28"/>
  <c r="D3" i="28"/>
  <c r="E3" i="28"/>
  <c r="F3" i="28"/>
  <c r="G3" i="28"/>
  <c r="H3" i="28"/>
  <c r="I3" i="28"/>
  <c r="J3" i="28"/>
  <c r="K3" i="28"/>
  <c r="L3" i="28"/>
  <c r="B6" i="28"/>
  <c r="B7" i="28"/>
  <c r="B9" i="28"/>
  <c r="A61" i="28"/>
  <c r="R62" i="28"/>
  <c r="A1" i="27"/>
  <c r="B1" i="27"/>
  <c r="C1" i="27"/>
  <c r="D1" i="27"/>
  <c r="E1" i="27"/>
  <c r="F1" i="27"/>
  <c r="G1" i="27"/>
  <c r="H1" i="27"/>
  <c r="I1" i="27"/>
  <c r="J1" i="27"/>
  <c r="K1" i="27"/>
  <c r="L1" i="27"/>
  <c r="M1" i="27"/>
  <c r="N1" i="27"/>
  <c r="O1" i="27"/>
  <c r="P1" i="27"/>
  <c r="Q1" i="27"/>
  <c r="A3" i="27"/>
  <c r="B3" i="27"/>
  <c r="C3" i="27"/>
  <c r="D3" i="27"/>
  <c r="E3" i="27"/>
  <c r="F3" i="27"/>
  <c r="G3" i="27"/>
  <c r="H3" i="27"/>
  <c r="I3" i="27"/>
  <c r="J3" i="27"/>
  <c r="K3" i="27"/>
  <c r="L3" i="27"/>
  <c r="B5" i="27"/>
  <c r="B6" i="27"/>
  <c r="B8" i="27"/>
  <c r="R51" i="18"/>
  <c r="R28" i="18"/>
  <c r="R27" i="18" s="1"/>
  <c r="R32" i="18"/>
  <c r="R41" i="18"/>
  <c r="R23" i="18"/>
  <c r="R14" i="18"/>
  <c r="R33" i="26" s="1"/>
  <c r="S28" i="18"/>
  <c r="T28" i="18"/>
  <c r="A67" i="27"/>
  <c r="R68" i="27"/>
  <c r="R68" i="1"/>
  <c r="T59" i="1"/>
  <c r="T38" i="1"/>
  <c r="T45" i="1"/>
  <c r="T51" i="1"/>
  <c r="T56" i="1"/>
  <c r="T37" i="1"/>
  <c r="T63" i="1" s="1"/>
  <c r="T13" i="1"/>
  <c r="T21" i="1"/>
  <c r="T29" i="1"/>
  <c r="T12" i="1"/>
  <c r="S59" i="1"/>
  <c r="S38" i="1"/>
  <c r="S45" i="1"/>
  <c r="S51" i="1"/>
  <c r="S56" i="1"/>
  <c r="S37" i="1"/>
  <c r="S63" i="1" s="1"/>
  <c r="S13" i="1"/>
  <c r="S21" i="1"/>
  <c r="S29" i="1"/>
  <c r="S12" i="1"/>
  <c r="R15" i="23"/>
  <c r="R59" i="1"/>
  <c r="R56" i="1"/>
  <c r="R45" i="1"/>
  <c r="R38" i="1"/>
  <c r="R51" i="1"/>
  <c r="R37" i="1" s="1"/>
  <c r="R36" i="26" s="1"/>
  <c r="R29" i="1"/>
  <c r="R21" i="1"/>
  <c r="R13" i="1"/>
  <c r="R12" i="1" s="1"/>
  <c r="T41" i="18"/>
  <c r="T29" i="26" s="1"/>
  <c r="S41" i="18"/>
  <c r="T14" i="18"/>
  <c r="T35" i="26" s="1"/>
  <c r="T23" i="18"/>
  <c r="S14" i="18"/>
  <c r="S35" i="26" s="1"/>
  <c r="S23" i="18"/>
  <c r="T51" i="18"/>
  <c r="T32" i="18"/>
  <c r="T27" i="18" s="1"/>
  <c r="S51" i="18"/>
  <c r="S22" i="26" s="1"/>
  <c r="S32" i="18"/>
  <c r="S27" i="18" s="1"/>
  <c r="S25" i="26" s="1"/>
  <c r="T33" i="26"/>
  <c r="S32" i="26"/>
  <c r="T31" i="26"/>
  <c r="T30" i="26"/>
  <c r="S30" i="26"/>
  <c r="S29" i="26"/>
  <c r="T28" i="26"/>
  <c r="S28" i="26"/>
  <c r="T15" i="23"/>
  <c r="T26" i="26"/>
  <c r="S15" i="23"/>
  <c r="S26" i="26" s="1"/>
  <c r="S23" i="26"/>
  <c r="T18" i="23"/>
  <c r="T16" i="26" s="1"/>
  <c r="T17" i="26" s="1"/>
  <c r="T26" i="23"/>
  <c r="T18" i="29" s="1"/>
  <c r="T19" i="29" s="1"/>
  <c r="T21" i="26"/>
  <c r="S18" i="23"/>
  <c r="S34" i="23" s="1"/>
  <c r="S53" i="23" s="1"/>
  <c r="S57" i="23" s="1"/>
  <c r="S59" i="23" s="1"/>
  <c r="S62" i="23" s="1"/>
  <c r="S26" i="23"/>
  <c r="S18" i="29" s="1"/>
  <c r="S21" i="26"/>
  <c r="T20" i="26"/>
  <c r="T19" i="26"/>
  <c r="S19" i="26"/>
  <c r="T18" i="26"/>
  <c r="S18" i="26"/>
  <c r="R18" i="23"/>
  <c r="R26" i="23"/>
  <c r="R18" i="29" s="1"/>
  <c r="R19" i="29" s="1"/>
  <c r="R30" i="23"/>
  <c r="R34" i="23"/>
  <c r="R53" i="23" s="1"/>
  <c r="R57" i="23" s="1"/>
  <c r="R59" i="23" s="1"/>
  <c r="R62" i="23" s="1"/>
  <c r="R44" i="23"/>
  <c r="R51" i="23"/>
  <c r="R52" i="23"/>
  <c r="R56" i="23"/>
  <c r="R30" i="26"/>
  <c r="R29" i="26"/>
  <c r="R28" i="26"/>
  <c r="R26" i="26"/>
  <c r="R23" i="26"/>
  <c r="R22" i="26"/>
  <c r="R16" i="26"/>
  <c r="R17" i="26" s="1"/>
  <c r="R21" i="26"/>
  <c r="R20" i="26"/>
  <c r="R43" i="26"/>
  <c r="R54" i="25"/>
  <c r="R66" i="23"/>
  <c r="R61" i="18"/>
  <c r="R19" i="26"/>
  <c r="R18" i="26"/>
  <c r="T15" i="26"/>
  <c r="R15" i="26"/>
  <c r="T15" i="25"/>
  <c r="R15" i="25"/>
  <c r="T12" i="23"/>
  <c r="R12" i="23"/>
  <c r="T13" i="18"/>
  <c r="R13" i="18"/>
  <c r="A42" i="26"/>
  <c r="A53" i="25"/>
  <c r="A65" i="23"/>
  <c r="A60" i="18"/>
  <c r="A67" i="1"/>
  <c r="B11" i="26"/>
  <c r="B11" i="25"/>
  <c r="B9" i="23"/>
  <c r="B9" i="18"/>
  <c r="B8" i="1"/>
  <c r="B9" i="26"/>
  <c r="B9" i="25"/>
  <c r="B7" i="23"/>
  <c r="B7" i="18"/>
  <c r="B6" i="1"/>
  <c r="B8" i="26"/>
  <c r="B8" i="25"/>
  <c r="B6" i="23"/>
  <c r="B6" i="18"/>
  <c r="B5" i="1"/>
  <c r="L3" i="26"/>
  <c r="K3" i="26"/>
  <c r="J3" i="26"/>
  <c r="I3" i="26"/>
  <c r="H3" i="26"/>
  <c r="G3" i="26"/>
  <c r="F3" i="26"/>
  <c r="E3" i="26"/>
  <c r="D3" i="26"/>
  <c r="C3" i="26"/>
  <c r="B3" i="26"/>
  <c r="A3" i="26"/>
  <c r="Q1" i="26"/>
  <c r="P1" i="26"/>
  <c r="O1" i="26"/>
  <c r="N1" i="26"/>
  <c r="M1" i="26"/>
  <c r="L1" i="26"/>
  <c r="K1" i="26"/>
  <c r="J1" i="26"/>
  <c r="I1" i="26"/>
  <c r="H1" i="26"/>
  <c r="G1" i="26"/>
  <c r="F1" i="26"/>
  <c r="E1" i="26"/>
  <c r="D1" i="26"/>
  <c r="C1" i="26"/>
  <c r="B1" i="26"/>
  <c r="A1" i="26"/>
  <c r="L3" i="25"/>
  <c r="K3" i="25"/>
  <c r="J3" i="25"/>
  <c r="I3" i="25"/>
  <c r="H3" i="25"/>
  <c r="G3" i="25"/>
  <c r="F3" i="25"/>
  <c r="E3" i="25"/>
  <c r="D3" i="25"/>
  <c r="C3" i="25"/>
  <c r="B3" i="25"/>
  <c r="A3" i="25"/>
  <c r="Q1" i="25"/>
  <c r="P1" i="25"/>
  <c r="O1" i="25"/>
  <c r="N1" i="25"/>
  <c r="M1" i="25"/>
  <c r="L1" i="25"/>
  <c r="K1" i="25"/>
  <c r="J1" i="25"/>
  <c r="I1" i="25"/>
  <c r="H1" i="25"/>
  <c r="G1" i="25"/>
  <c r="F1" i="25"/>
  <c r="E1" i="25"/>
  <c r="D1" i="25"/>
  <c r="C1" i="25"/>
  <c r="B1" i="25"/>
  <c r="A1" i="25"/>
  <c r="L3" i="23"/>
  <c r="K3" i="23"/>
  <c r="J3" i="23"/>
  <c r="I3" i="23"/>
  <c r="H3" i="23"/>
  <c r="G3" i="23"/>
  <c r="F3" i="23"/>
  <c r="E3" i="23"/>
  <c r="D3" i="23"/>
  <c r="C3" i="23"/>
  <c r="B3" i="23"/>
  <c r="A3" i="23"/>
  <c r="Q1" i="23"/>
  <c r="P1" i="23"/>
  <c r="O1" i="23"/>
  <c r="N1" i="23"/>
  <c r="M1" i="23"/>
  <c r="L1" i="23"/>
  <c r="K1" i="23"/>
  <c r="J1" i="23"/>
  <c r="I1" i="23"/>
  <c r="H1" i="23"/>
  <c r="G1" i="23"/>
  <c r="F1" i="23"/>
  <c r="E1" i="23"/>
  <c r="D1" i="23"/>
  <c r="C1" i="23"/>
  <c r="B1" i="23"/>
  <c r="A1" i="23"/>
  <c r="L3" i="18"/>
  <c r="K3" i="18"/>
  <c r="J3" i="18"/>
  <c r="I3" i="18"/>
  <c r="H3" i="18"/>
  <c r="G3" i="18"/>
  <c r="F3" i="18"/>
  <c r="E3" i="18"/>
  <c r="D3" i="18"/>
  <c r="C3" i="18"/>
  <c r="B3" i="18"/>
  <c r="A3" i="18"/>
  <c r="Q1" i="18"/>
  <c r="P1" i="18"/>
  <c r="O1" i="18"/>
  <c r="N1" i="18"/>
  <c r="M1" i="18"/>
  <c r="L1" i="18"/>
  <c r="K1" i="18"/>
  <c r="J1" i="18"/>
  <c r="I1" i="18"/>
  <c r="H1" i="18"/>
  <c r="G1" i="18"/>
  <c r="F1" i="18"/>
  <c r="E1" i="18"/>
  <c r="D1" i="18"/>
  <c r="C1" i="18"/>
  <c r="B1" i="18"/>
  <c r="A1" i="18"/>
  <c r="L3" i="1"/>
  <c r="K3" i="1"/>
  <c r="J3" i="1"/>
  <c r="I3" i="1"/>
  <c r="H3" i="1"/>
  <c r="G3" i="1"/>
  <c r="F3" i="1"/>
  <c r="E3" i="1"/>
  <c r="D3" i="1"/>
  <c r="C3" i="1"/>
  <c r="B3" i="1"/>
  <c r="A3" i="1"/>
  <c r="B1" i="1"/>
  <c r="Q1" i="1"/>
  <c r="P1" i="1"/>
  <c r="O1" i="1"/>
  <c r="N1" i="1"/>
  <c r="M1" i="1"/>
  <c r="L1" i="1"/>
  <c r="K1" i="1"/>
  <c r="J1" i="1"/>
  <c r="I1" i="1"/>
  <c r="H1" i="1"/>
  <c r="G1" i="1"/>
  <c r="F1" i="1"/>
  <c r="E1" i="1"/>
  <c r="D1" i="1"/>
  <c r="C1" i="1"/>
  <c r="A1" i="1"/>
  <c r="R16" i="25"/>
  <c r="S16" i="25"/>
  <c r="S46" i="25" s="1"/>
  <c r="T16" i="25"/>
  <c r="R30" i="25"/>
  <c r="S30" i="25"/>
  <c r="T30" i="25"/>
  <c r="T46" i="25" s="1"/>
  <c r="R34" i="25"/>
  <c r="S34" i="25"/>
  <c r="T34" i="25"/>
  <c r="R46" i="25"/>
  <c r="S30" i="23"/>
  <c r="T30" i="23"/>
  <c r="S44" i="23"/>
  <c r="T44" i="23"/>
  <c r="T52" i="23" s="1"/>
  <c r="S51" i="23"/>
  <c r="T51" i="23"/>
  <c r="S52" i="23"/>
  <c r="S56" i="23"/>
  <c r="T56" i="23"/>
  <c r="R55" i="18" l="1"/>
  <c r="R34" i="26" s="1"/>
  <c r="R25" i="26"/>
  <c r="R12" i="27"/>
  <c r="R20" i="29"/>
  <c r="R29" i="29" s="1"/>
  <c r="R48" i="29" s="1"/>
  <c r="R52" i="29" s="1"/>
  <c r="R54" i="29" s="1"/>
  <c r="R57" i="29" s="1"/>
  <c r="R63" i="1"/>
  <c r="T27" i="26"/>
  <c r="T24" i="26"/>
  <c r="T37" i="26"/>
  <c r="S57" i="28"/>
  <c r="T30" i="28"/>
  <c r="T57" i="28" s="1"/>
  <c r="T55" i="18"/>
  <c r="T34" i="26" s="1"/>
  <c r="T25" i="26"/>
  <c r="T37" i="27"/>
  <c r="T28" i="28" s="1"/>
  <c r="T29" i="28" s="1"/>
  <c r="T20" i="29"/>
  <c r="T29" i="29" s="1"/>
  <c r="T48" i="29" s="1"/>
  <c r="T52" i="29" s="1"/>
  <c r="T54" i="29" s="1"/>
  <c r="T57" i="29" s="1"/>
  <c r="S19" i="29"/>
  <c r="S20" i="29" s="1"/>
  <c r="S29" i="29" s="1"/>
  <c r="S48" i="29" s="1"/>
  <c r="S52" i="29" s="1"/>
  <c r="S54" i="29" s="1"/>
  <c r="S57" i="29" s="1"/>
  <c r="S37" i="26"/>
  <c r="S27" i="26"/>
  <c r="S24" i="26"/>
  <c r="S64" i="1"/>
  <c r="R37" i="27"/>
  <c r="R28" i="28" s="1"/>
  <c r="S29" i="28"/>
  <c r="S37" i="27"/>
  <c r="S28" i="28" s="1"/>
  <c r="R31" i="26"/>
  <c r="R35" i="26"/>
  <c r="T23" i="26"/>
  <c r="T32" i="26"/>
  <c r="S55" i="18"/>
  <c r="S34" i="26" s="1"/>
  <c r="S36" i="26"/>
  <c r="R32" i="26"/>
  <c r="S20" i="26"/>
  <c r="S16" i="26"/>
  <c r="S17" i="26" s="1"/>
  <c r="S31" i="26"/>
  <c r="S33" i="26"/>
  <c r="T34" i="23"/>
  <c r="T53" i="23" s="1"/>
  <c r="T57" i="23" s="1"/>
  <c r="T59" i="23" s="1"/>
  <c r="T62" i="23" s="1"/>
  <c r="T22" i="26"/>
  <c r="T36" i="26"/>
  <c r="S56" i="18" l="1"/>
  <c r="R63" i="27"/>
  <c r="T56" i="18"/>
  <c r="R29" i="28"/>
  <c r="S63" i="27"/>
  <c r="T63" i="27"/>
  <c r="T64" i="1"/>
  <c r="R64" i="1"/>
  <c r="R24" i="26"/>
  <c r="R56" i="18"/>
  <c r="R37" i="26"/>
  <c r="R27" i="26"/>
  <c r="S58" i="28" l="1"/>
  <c r="S64" i="27"/>
  <c r="T64" i="27"/>
  <c r="T58" i="28"/>
  <c r="R64" i="27"/>
  <c r="R58" i="28"/>
</calcChain>
</file>

<file path=xl/comments1.xml><?xml version="1.0" encoding="utf-8"?>
<comments xmlns="http://schemas.openxmlformats.org/spreadsheetml/2006/main">
  <authors>
    <author>Keresztury János</author>
  </authors>
  <commentList>
    <comment ref="A1" authorId="0" shapeId="0">
      <text>
        <r>
          <rPr>
            <i/>
            <sz val="10"/>
            <color indexed="10"/>
            <rFont val="Tahoma"/>
            <family val="2"/>
            <charset val="238"/>
          </rPr>
          <t>A cég azonosító adatait csak a 'Borító' lapon kell kitölteni.</t>
        </r>
        <r>
          <rPr>
            <i/>
            <sz val="8"/>
            <color indexed="10"/>
            <rFont val="Tahoma"/>
            <family val="2"/>
            <charset val="238"/>
          </rPr>
          <t xml:space="preserve">
</t>
        </r>
      </text>
    </comment>
    <comment ref="A3" authorId="0" shapeId="0">
      <text>
        <r>
          <rPr>
            <i/>
            <sz val="10"/>
            <color indexed="10"/>
            <rFont val="Tahoma"/>
            <family val="2"/>
            <charset val="238"/>
          </rPr>
          <t>A cég azonosító adatait csak a 'Borító' lapon kell kitölteni</t>
        </r>
        <r>
          <rPr>
            <i/>
            <sz val="10"/>
            <color indexed="81"/>
            <rFont val="Tahoma"/>
            <family val="2"/>
            <charset val="238"/>
          </rPr>
          <t xml:space="preserve">
</t>
        </r>
      </text>
    </comment>
    <comment ref="B14" authorId="0" shapeId="0">
      <text>
        <r>
          <rPr>
            <i/>
            <sz val="10"/>
            <color indexed="10"/>
            <rFont val="Tahoma"/>
            <family val="2"/>
            <charset val="238"/>
          </rPr>
          <t>A cég adatait csak a 'Borító' lapon kell kitölteni</t>
        </r>
      </text>
    </comment>
    <comment ref="B15" authorId="0" shapeId="0">
      <text>
        <r>
          <rPr>
            <i/>
            <sz val="10"/>
            <color indexed="10"/>
            <rFont val="Tahoma"/>
            <family val="2"/>
            <charset val="238"/>
          </rPr>
          <t>A cég adatait csak a 'Borító' lapon kell kitölteni</t>
        </r>
      </text>
    </comment>
    <comment ref="B20" authorId="0" shapeId="0">
      <text>
        <r>
          <rPr>
            <i/>
            <sz val="10"/>
            <color indexed="10"/>
            <rFont val="Tahoma"/>
            <family val="2"/>
            <charset val="238"/>
          </rPr>
          <t>A mező tartalma a többi lapra is átmásolódik</t>
        </r>
        <r>
          <rPr>
            <sz val="8"/>
            <color indexed="81"/>
            <rFont val="Tahoma"/>
            <charset val="238"/>
          </rPr>
          <t xml:space="preserve">
</t>
        </r>
      </text>
    </comment>
    <comment ref="D24" authorId="0" shapeId="0">
      <text>
        <r>
          <rPr>
            <i/>
            <sz val="10"/>
            <color indexed="10"/>
            <rFont val="Tahoma"/>
            <family val="2"/>
            <charset val="238"/>
          </rPr>
          <t>A mező tartalma szerkeszthető</t>
        </r>
        <r>
          <rPr>
            <sz val="8"/>
            <color indexed="81"/>
            <rFont val="Tahoma"/>
            <charset val="238"/>
          </rPr>
          <t xml:space="preserve">
</t>
        </r>
      </text>
    </comment>
    <comment ref="D26" authorId="0" shapeId="0">
      <text>
        <r>
          <rPr>
            <i/>
            <sz val="10"/>
            <color indexed="10"/>
            <rFont val="Tahoma"/>
            <family val="2"/>
            <charset val="238"/>
          </rPr>
          <t>A mező tartalma szerkeszthető</t>
        </r>
        <r>
          <rPr>
            <sz val="8"/>
            <color indexed="81"/>
            <rFont val="Tahoma"/>
            <charset val="238"/>
          </rPr>
          <t xml:space="preserve">
</t>
        </r>
      </text>
    </comment>
    <comment ref="A36" authorId="0" shapeId="0">
      <text>
        <r>
          <rPr>
            <i/>
            <sz val="10"/>
            <color indexed="10"/>
            <rFont val="Tahoma"/>
            <family val="2"/>
            <charset val="238"/>
          </rPr>
          <t>A mező tartalma a többi lapra is átmásolódik</t>
        </r>
      </text>
    </comment>
    <comment ref="R37" authorId="0" shapeId="0">
      <text>
        <r>
          <rPr>
            <i/>
            <sz val="10"/>
            <color indexed="10"/>
            <rFont val="Tahoma"/>
            <family val="2"/>
            <charset val="238"/>
          </rPr>
          <t>A mező tartalma a többi lapra is átmásolódik</t>
        </r>
        <r>
          <rPr>
            <sz val="8"/>
            <color indexed="81"/>
            <rFont val="Tahoma"/>
            <charset val="238"/>
          </rPr>
          <t xml:space="preserve">
</t>
        </r>
      </text>
    </comment>
  </commentList>
</comments>
</file>

<file path=xl/comments2.xml><?xml version="1.0" encoding="utf-8"?>
<comments xmlns="http://schemas.openxmlformats.org/spreadsheetml/2006/main">
  <authors>
    <author>Keresztury János</author>
  </authors>
  <commentList>
    <comment ref="R11" authorId="0" shapeId="0">
      <text>
        <r>
          <rPr>
            <i/>
            <sz val="10"/>
            <color indexed="10"/>
            <rFont val="Tahoma"/>
            <family val="2"/>
            <charset val="238"/>
          </rPr>
          <t>Az itt megadott dátum a további lapokon is megjelenik</t>
        </r>
        <r>
          <rPr>
            <sz val="8"/>
            <color indexed="81"/>
            <rFont val="Tahoma"/>
            <charset val="238"/>
          </rPr>
          <t xml:space="preserve">
</t>
        </r>
      </text>
    </comment>
    <comment ref="T11" authorId="0" shapeId="0">
      <text>
        <r>
          <rPr>
            <i/>
            <sz val="10"/>
            <color indexed="10"/>
            <rFont val="Tahoma"/>
            <family val="2"/>
            <charset val="238"/>
          </rPr>
          <t>Az itt megadott dátum a további lapokon is megjelenik</t>
        </r>
        <r>
          <rPr>
            <sz val="8"/>
            <color indexed="81"/>
            <rFont val="Tahoma"/>
            <charset val="238"/>
          </rPr>
          <t xml:space="preserve">
</t>
        </r>
      </text>
    </comment>
  </commentList>
</comments>
</file>

<file path=xl/comments3.xml><?xml version="1.0" encoding="utf-8"?>
<comments xmlns="http://schemas.openxmlformats.org/spreadsheetml/2006/main">
  <authors>
    <author>Keresztury János</author>
  </authors>
  <commentList>
    <comment ref="B10" authorId="0" shapeId="0">
      <text>
        <r>
          <rPr>
            <i/>
            <sz val="10"/>
            <color indexed="10"/>
            <rFont val="Tahoma"/>
            <family val="2"/>
            <charset val="238"/>
          </rPr>
          <t xml:space="preserve">A táblázat soraiban szereplő mutatók, illetve azok számításának módja szabadon szerkeszthető </t>
        </r>
        <r>
          <rPr>
            <sz val="8"/>
            <color indexed="81"/>
            <rFont val="Tahoma"/>
            <charset val="238"/>
          </rPr>
          <t xml:space="preserve">
</t>
        </r>
      </text>
    </comment>
  </commentList>
</comments>
</file>

<file path=xl/comments4.xml><?xml version="1.0" encoding="utf-8"?>
<comments xmlns="http://schemas.openxmlformats.org/spreadsheetml/2006/main">
  <authors>
    <author>Keresztury János</author>
  </authors>
  <commentList>
    <comment ref="E16" authorId="0" shapeId="0">
      <text>
        <r>
          <rPr>
            <i/>
            <sz val="10"/>
            <color indexed="10"/>
            <rFont val="Arial"/>
            <family val="2"/>
            <charset val="238"/>
          </rPr>
          <t xml:space="preserve">A mező tartama nem másolódik át, azt a könyvelés alapján kell kitölteni !
</t>
        </r>
      </text>
    </comment>
    <comment ref="E21" authorId="0" shapeId="0">
      <text>
        <r>
          <rPr>
            <i/>
            <sz val="10"/>
            <color indexed="10"/>
            <rFont val="Arial"/>
            <family val="2"/>
            <charset val="238"/>
          </rPr>
          <t>A mező tartama nem másolódik át, azt a könyvelés alapján kell kitölteni !</t>
        </r>
        <r>
          <rPr>
            <sz val="8"/>
            <color indexed="81"/>
            <rFont val="Tahoma"/>
            <charset val="238"/>
          </rPr>
          <t xml:space="preserve">
</t>
        </r>
      </text>
    </comment>
    <comment ref="E22" authorId="0" shapeId="0">
      <text>
        <r>
          <rPr>
            <i/>
            <sz val="10"/>
            <color indexed="10"/>
            <rFont val="Arial"/>
            <family val="2"/>
            <charset val="238"/>
          </rPr>
          <t>A mező tartama nem másolódik át, azt a könyvelés alapján kell kitölteni !</t>
        </r>
        <r>
          <rPr>
            <sz val="8"/>
            <color indexed="81"/>
            <rFont val="Tahoma"/>
            <charset val="238"/>
          </rPr>
          <t xml:space="preserve">
</t>
        </r>
      </text>
    </comment>
    <comment ref="E23" authorId="0" shapeId="0">
      <text>
        <r>
          <rPr>
            <i/>
            <sz val="10"/>
            <color indexed="10"/>
            <rFont val="Arial"/>
            <family val="2"/>
            <charset val="238"/>
          </rPr>
          <t>A mező tartama nem másolódik át, azt a könyvelés alapján kell kitölteni !</t>
        </r>
        <r>
          <rPr>
            <sz val="8"/>
            <color indexed="81"/>
            <rFont val="Tahoma"/>
            <charset val="238"/>
          </rPr>
          <t xml:space="preserve">
</t>
        </r>
      </text>
    </comment>
  </commentList>
</comments>
</file>

<file path=xl/sharedStrings.xml><?xml version="1.0" encoding="utf-8"?>
<sst xmlns="http://schemas.openxmlformats.org/spreadsheetml/2006/main" count="977" uniqueCount="397">
  <si>
    <t>módosításai</t>
  </si>
  <si>
    <t>I.</t>
  </si>
  <si>
    <t>II.</t>
  </si>
  <si>
    <t>III.</t>
  </si>
  <si>
    <t>IV.</t>
  </si>
  <si>
    <t>V.</t>
  </si>
  <si>
    <t>P.H.</t>
  </si>
  <si>
    <t xml:space="preserve">                                                                         </t>
  </si>
  <si>
    <t>cégjegyzék száma</t>
  </si>
  <si>
    <t>statisztikai számjel</t>
  </si>
  <si>
    <t>VI.</t>
  </si>
  <si>
    <t>VII.</t>
  </si>
  <si>
    <t>Tárgyidőszak</t>
  </si>
  <si>
    <t>Előző időszak</t>
  </si>
  <si>
    <t xml:space="preserve">Előző idősz. </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</si>
  <si>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</si>
  <si>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</si>
  <si>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</si>
  <si>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</si>
  <si>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</si>
  <si>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</si>
  <si>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</si>
  <si>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</si>
  <si>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</si>
  <si>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</si>
  <si>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</si>
  <si>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</si>
  <si>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</si>
  <si>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</si>
  <si>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</si>
  <si>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</si>
  <si>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</si>
  <si>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</si>
  <si>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</si>
  <si>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</si>
  <si>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</si>
  <si>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</si>
  <si>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</si>
  <si>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</si>
  <si>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</si>
  <si>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</si>
  <si>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</si>
  <si>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</si>
  <si>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</si>
  <si>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</si>
  <si>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</si>
  <si>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</si>
  <si>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</si>
  <si>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</si>
  <si>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</si>
  <si>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</si>
  <si>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</si>
  <si>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</si>
  <si>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</si>
  <si>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</si>
  <si>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</si>
  <si>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</si>
  <si>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</si>
  <si>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</si>
  <si>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</si>
  <si>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</si>
  <si>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</si>
  <si>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</si>
  <si>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</si>
  <si>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</si>
  <si>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Befektetett eszközök (2+10+18)</t>
  </si>
  <si>
    <t>IMMATERIÁLIS JAVAK (3-9)</t>
  </si>
  <si>
    <t>Alapítás-átszervezés aktívált értéke</t>
  </si>
  <si>
    <t>Kísérleti fejlesztés aktívált értéke</t>
  </si>
  <si>
    <t>Vagyoni értékű jogok</t>
  </si>
  <si>
    <t>Szellemi termékek</t>
  </si>
  <si>
    <t>Üzleti vagy cégérték</t>
  </si>
  <si>
    <t>Immateriális javakra adott előlegek</t>
  </si>
  <si>
    <t>Immateriális javak értékhelyesbítése</t>
  </si>
  <si>
    <t>TÁRGYI ESZKÖZÖK (11-17)</t>
  </si>
  <si>
    <t>Ingatlanok és kapcsolódó vagyoni értékű jogok</t>
  </si>
  <si>
    <t>Műszaki berendezések, gépek, járművek</t>
  </si>
  <si>
    <t>Tenyészállatok</t>
  </si>
  <si>
    <t>Beruházások, felújítások</t>
  </si>
  <si>
    <t>Beruházásokra adott előlegek</t>
  </si>
  <si>
    <t>Tárgyi eszközök értékhelyesbítése</t>
  </si>
  <si>
    <t>BEFEKTETETT PÉNZÜGYI ESZKÖZÖK (19-25)</t>
  </si>
  <si>
    <t>Tartós részesedés kapcsolt vállalkozásban</t>
  </si>
  <si>
    <t>Tartósan adott kölcsön kapcsolt vállalkozásban</t>
  </si>
  <si>
    <t>Egyéb tartós részesedés</t>
  </si>
  <si>
    <t>Tartósan adott kölcsön egyéb részesedési viszonyban álló vállalkozásban</t>
  </si>
  <si>
    <t>Egyéb tartósan adott kölcsön</t>
  </si>
  <si>
    <t>Tartós hitelviszonyt megtestesítő értékpapír</t>
  </si>
  <si>
    <t>Befektetett pénzügyi eszközök értékhelyesbítése</t>
  </si>
  <si>
    <t>51.</t>
  </si>
  <si>
    <t>52.</t>
  </si>
  <si>
    <t>Forgóeszközök (27+34+40+45)</t>
  </si>
  <si>
    <t>KÉSZLETEK (28-33)</t>
  </si>
  <si>
    <t>Anyagok</t>
  </si>
  <si>
    <t>Növendék-, hízó- és egyéb állatok</t>
  </si>
  <si>
    <t>Késztermékek</t>
  </si>
  <si>
    <t>Áruk</t>
  </si>
  <si>
    <t>Készletre adott előlegek</t>
  </si>
  <si>
    <t>KÖVETELÉSEK (35-39)</t>
  </si>
  <si>
    <t>Követelések áruszállításból és szolgáltatásból (vevők)</t>
  </si>
  <si>
    <t>Követelések kapcsolt vállalkozással szemben</t>
  </si>
  <si>
    <t>Követelések egyéb részesedési viszonyban lévő vállalattal szemben</t>
  </si>
  <si>
    <t>Váltókövetelések</t>
  </si>
  <si>
    <t>Egyéb követelések</t>
  </si>
  <si>
    <t>ÉRTÉKPAPÍROK (41-44)</t>
  </si>
  <si>
    <t>Részesedés kapcsolt vállalkozásban</t>
  </si>
  <si>
    <t>Egyéb részesedés</t>
  </si>
  <si>
    <t>Saját részvények, saját üzletrészek</t>
  </si>
  <si>
    <t>Forgatási célú hitelviszonyt megtestesítő értékpapírok</t>
  </si>
  <si>
    <t>PÉNZESZKÖZÖK (46-47)</t>
  </si>
  <si>
    <t>Pénztár, csekk</t>
  </si>
  <si>
    <t>Bankbetétek</t>
  </si>
  <si>
    <t>Bevételek aktív időbeli elhatárolása</t>
  </si>
  <si>
    <t>Költségek, ráfordítások aktív időbeli elhatárolása</t>
  </si>
  <si>
    <t>Halasztott ráfordítások</t>
  </si>
  <si>
    <t>ESZKÖZÖK (AKTÍVÁK) ÖSSZESEN (1+26+48)</t>
  </si>
  <si>
    <t>Saját tőke (54-56+57+58+59+60+61)</t>
  </si>
  <si>
    <t>JEGYZETT TŐKE</t>
  </si>
  <si>
    <t>ebből: visszavásárolt tulajdonosi részesedés névértéken</t>
  </si>
  <si>
    <t>JEGYZETT, DE MÉG BE NEM FIZETETT TŐKE (-)</t>
  </si>
  <si>
    <t>TŐKETARTALÉK</t>
  </si>
  <si>
    <t>EREDMÉNYTARTALÉK</t>
  </si>
  <si>
    <t>LEKÖTÖTT TARTALÉK</t>
  </si>
  <si>
    <t>ÉRTÉKELÉSI TARTALÉK</t>
  </si>
  <si>
    <t>MÉRLEG SZERINTI EREDMÉNY</t>
  </si>
  <si>
    <t>Céltartalékok (63-65)</t>
  </si>
  <si>
    <t>Céltartalék a várható kötelezettségekre</t>
  </si>
  <si>
    <t>Céltartalék a jövőbeni költségekre</t>
  </si>
  <si>
    <t>Egyéb céltartalékok</t>
  </si>
  <si>
    <t>Kötelezettségek (67+71+80)</t>
  </si>
  <si>
    <t>HÁTRASOROLT KÖTELEZETTSÉGEK (Alárendelt kölcsöntőke) (68-70)</t>
  </si>
  <si>
    <t>Hátrasorolt kötelezettségek kapcsolt vállalkozással szemben</t>
  </si>
  <si>
    <t>Hátrasorolt kötelezettségek egyéb gazdálkodóval szemben</t>
  </si>
  <si>
    <t>HOSSZÚ LEJÁRATÚ KÖTELEZETTSÉGEK (72-79)</t>
  </si>
  <si>
    <t>Hosszú lejáratra kapott kölcsönök</t>
  </si>
  <si>
    <t>Tartozások kötvénykibocsátásból</t>
  </si>
  <si>
    <t>Beruházási és fejlesztési hitelek</t>
  </si>
  <si>
    <t>Tartós kötelezettségek kapcsolt vállalkozással szemben</t>
  </si>
  <si>
    <t>Egyéb hosszúlejáratú kötelezettségek</t>
  </si>
  <si>
    <t>Egyéb hosszúlejáratú hitelek</t>
  </si>
  <si>
    <t>RÖVID LEJÁRATÚ KÖTELEZETTSÉGEK (81-89)</t>
  </si>
  <si>
    <t>Rövid lejáratú kölcsönök</t>
  </si>
  <si>
    <t>Rövid lejáratú hitelek</t>
  </si>
  <si>
    <t>Vevőtől kapott előlegek</t>
  </si>
  <si>
    <t>Kötelezettségek áruszállításból és szolgáltatásból (Szállítók)</t>
  </si>
  <si>
    <t>Váltótartozások</t>
  </si>
  <si>
    <t>Rövid lejáratú kötelezettségek kapcsolt vállakozással szemben</t>
  </si>
  <si>
    <t>Egyéb rövid lejáratú kötelezettségek</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</si>
  <si>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</si>
  <si>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</si>
  <si>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</si>
  <si>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</si>
  <si>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</si>
  <si>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</si>
  <si>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</si>
  <si>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</si>
  <si>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</si>
  <si>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</si>
  <si>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</si>
  <si>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</si>
  <si>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</si>
  <si>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</si>
  <si>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</si>
  <si>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</si>
  <si>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</si>
  <si>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</si>
  <si>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</si>
  <si>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</si>
  <si>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</si>
  <si>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</si>
  <si>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</si>
  <si>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</si>
  <si>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</si>
  <si>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</si>
  <si>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</si>
  <si>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</si>
  <si>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</si>
  <si>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</si>
  <si>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</si>
  <si>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</si>
  <si>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</si>
  <si>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</si>
  <si>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</si>
  <si>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</si>
  <si>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</si>
  <si>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</si>
  <si>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</si>
  <si>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</si>
  <si>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</si>
  <si>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</si>
  <si>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Passzív időbeli elhatárolások (91-93)</t>
  </si>
  <si>
    <t>Bevételek passzív időbeli elhatárolása</t>
  </si>
  <si>
    <t>Költségek, ráfordítások passzív időbeli elhatárolása</t>
  </si>
  <si>
    <t>Halasztott bevételek</t>
  </si>
  <si>
    <t>Befejezetlen termelés és félkész termékek</t>
  </si>
  <si>
    <t>Aktív időbeli elhatárolások (49-51)</t>
  </si>
  <si>
    <t>01</t>
  </si>
  <si>
    <t>Belföldi értékesítés nettó árbevétele</t>
  </si>
  <si>
    <t>02</t>
  </si>
  <si>
    <t>Exportértékesítés nettó árbevétele</t>
  </si>
  <si>
    <t>Értékesítés nettó árbevétele (01+02)</t>
  </si>
  <si>
    <t>03</t>
  </si>
  <si>
    <t>Saját termelésű készletek állományváltozása</t>
  </si>
  <si>
    <t>04</t>
  </si>
  <si>
    <t>Saját előállítású eszközök aktivált értéke</t>
  </si>
  <si>
    <t>Aktivált saját teljesítmények értéke (+-03+04)</t>
  </si>
  <si>
    <t>Egyéb bevételek</t>
  </si>
  <si>
    <t xml:space="preserve">  - ebből: visszaírt értékvesztés</t>
  </si>
  <si>
    <t>05</t>
  </si>
  <si>
    <t>Anyagköltség</t>
  </si>
  <si>
    <t>06</t>
  </si>
  <si>
    <t>Igénybe vett szolgáltatások értéke</t>
  </si>
  <si>
    <t>07</t>
  </si>
  <si>
    <t>Egyéb szolgáltatások értéke</t>
  </si>
  <si>
    <t>08</t>
  </si>
  <si>
    <t>Eladott áruk beszerzési értéke</t>
  </si>
  <si>
    <t>09</t>
  </si>
  <si>
    <t>Eladott (közvetített) szolgáltatások értéke</t>
  </si>
  <si>
    <t>Anyagjellegű ráfordítások (05+06+07+08+09)</t>
  </si>
  <si>
    <t>10</t>
  </si>
  <si>
    <t>Bérköltség</t>
  </si>
  <si>
    <t>11</t>
  </si>
  <si>
    <t>Személyi jellegű egyéb kifizetések</t>
  </si>
  <si>
    <t>12</t>
  </si>
  <si>
    <t>Bérjárulékok</t>
  </si>
  <si>
    <t>Személyi jellegű ráfordítások (10+11+12)</t>
  </si>
  <si>
    <t>Értékcsökkenési leírás</t>
  </si>
  <si>
    <t>Egyéb ráfordítások</t>
  </si>
  <si>
    <t xml:space="preserve">  - ebből: értékvesztés</t>
  </si>
  <si>
    <t>A.</t>
  </si>
  <si>
    <t>13</t>
  </si>
  <si>
    <t>Kapott (járó) osztalék és részesedés</t>
  </si>
  <si>
    <t xml:space="preserve">  - ebből: kapcsolt vállalkozásoktól kapott</t>
  </si>
  <si>
    <t>14</t>
  </si>
  <si>
    <t>Részesedések értékesítésének árfolyamnyeresége</t>
  </si>
  <si>
    <t>15</t>
  </si>
  <si>
    <t>Befektetett p.ügyi eszközök kamatai, árf.nyeresége</t>
  </si>
  <si>
    <t>16</t>
  </si>
  <si>
    <t>Egyéb kapott (járó) kamatok és kamatjellegű bevét.</t>
  </si>
  <si>
    <t>17</t>
  </si>
  <si>
    <t>Pénzügyi műveletek egyéb bevételei</t>
  </si>
  <si>
    <t>VIII.</t>
  </si>
  <si>
    <t>Pénzügyi műveletek bevételei (13+14+15+16+17)</t>
  </si>
  <si>
    <t>18</t>
  </si>
  <si>
    <t>Befektetett pénzügyi eszközök árfolyamvesztesége</t>
  </si>
  <si>
    <t xml:space="preserve">  - ebből: kapcsolt vállalkozásnak adott</t>
  </si>
  <si>
    <t>19</t>
  </si>
  <si>
    <t>20</t>
  </si>
  <si>
    <t>Részesedések, értékpapírok bankbetétek értékvesztése</t>
  </si>
  <si>
    <t>21</t>
  </si>
  <si>
    <t>Pénzügyi műveletek egyéb ráfordításai</t>
  </si>
  <si>
    <t>IX.</t>
  </si>
  <si>
    <t>Pénzügyi műveletek ráfordításai (18+19+-20+21)</t>
  </si>
  <si>
    <t>B.</t>
  </si>
  <si>
    <t>C.</t>
  </si>
  <si>
    <t>X.</t>
  </si>
  <si>
    <t>Rendkívüli bevételek</t>
  </si>
  <si>
    <t>XI.</t>
  </si>
  <si>
    <t>Rendkívüli ráfordítások</t>
  </si>
  <si>
    <t>D.</t>
  </si>
  <si>
    <t>E.</t>
  </si>
  <si>
    <t>XII.</t>
  </si>
  <si>
    <t>Adófizetési kötelezettség</t>
  </si>
  <si>
    <t>F.</t>
  </si>
  <si>
    <t>22</t>
  </si>
  <si>
    <t>Eredménytart.igénybevétele osztalékra, részesedésre</t>
  </si>
  <si>
    <t>23</t>
  </si>
  <si>
    <t>Jóváhagyott osztalék, részesedés</t>
  </si>
  <si>
    <t>G.</t>
  </si>
  <si>
    <t>Egyéb berendezések, felszerelések, járművek</t>
  </si>
  <si>
    <t>- ebből az átváltoztatható kötvények</t>
  </si>
  <si>
    <t>ÜZEMI (ÜZLETI) TEVÉKENYSÉG EREDMÉNYE (I. : VIII.)</t>
  </si>
  <si>
    <t>PÉNZÜGYI MŰVELETEK EREDMÉNYE (VIII. - IX.)</t>
  </si>
  <si>
    <t>SZOKÁSOS VÁLLALKOZÁSI EREDMÉNY (+-A+-B)</t>
  </si>
  <si>
    <t>RENDKÍVÜLI EREDMÉNY (X. - XI.)</t>
  </si>
  <si>
    <t>ADÓZÁS ELŐTTI EREDMÉNY (+-C. +-D.)</t>
  </si>
  <si>
    <t>ADÓZOTT EREDMÉNY ( +-E. - XII.)</t>
  </si>
  <si>
    <t>MÉRLEG SZERINTI EREDMÉNY (+-F + 22 - 23)</t>
  </si>
  <si>
    <t>Fizetendő kamatok és kamatjellegű ráfordítások</t>
  </si>
  <si>
    <t xml:space="preserve">  Adózás előtti eredmény (+-)</t>
  </si>
  <si>
    <t xml:space="preserve">  Elszámolt értékvesztés és visszaírás (+-)</t>
  </si>
  <si>
    <t xml:space="preserve">  Céltartalék képzés és felhasználás különbözete (+-)</t>
  </si>
  <si>
    <t xml:space="preserve">  Befektetett eszközök értékesítésének eredménye (+-)</t>
  </si>
  <si>
    <t xml:space="preserve">  Szállítói kötelezettség változása (+-)</t>
  </si>
  <si>
    <t xml:space="preserve">  Egyéb rövidlejáratú kötelezettség változása (+-)</t>
  </si>
  <si>
    <t xml:space="preserve">  Passzív időbeli elhatárolások változása (+-)</t>
  </si>
  <si>
    <t xml:space="preserve">  Vevőkövetelés változása (+-)</t>
  </si>
  <si>
    <t xml:space="preserve">  Forgóeszközök változása (vevőköv.és pénzeszk,.nélkül) (+-)</t>
  </si>
  <si>
    <t xml:space="preserve">  Aktív időbeli elhatárolások változása (+-)</t>
  </si>
  <si>
    <t xml:space="preserve">  Fizetett, fizetendő adó (nyereség után (-)</t>
  </si>
  <si>
    <t xml:space="preserve">  Fizetett, fizetendő osztalék, részesedés (-)</t>
  </si>
  <si>
    <t>Befektetési tevékenységből származó pénzeszköz változás</t>
  </si>
  <si>
    <t>Szokásos tevékenységből származó pénzeszköz változás</t>
  </si>
  <si>
    <t xml:space="preserve">  Befektetett eszközök beszerzése (-)</t>
  </si>
  <si>
    <t xml:space="preserve">  Befektetett eszközök eladása (+)</t>
  </si>
  <si>
    <t xml:space="preserve">  Kapott részesedés, osztalék (+)</t>
  </si>
  <si>
    <t>Pénzügyi műveletekből származó pénzeszköz változás</t>
  </si>
  <si>
    <t xml:space="preserve">  Részvénykibocsátás, tőkebevonás bevétele (+)</t>
  </si>
  <si>
    <t xml:space="preserve">  Kötvény, hitelvisz. megtest.ő értékpapír kibocsátás. bevétele (+)</t>
  </si>
  <si>
    <t xml:space="preserve">  Hitel és kölcsön felvétele (+)</t>
  </si>
  <si>
    <t xml:space="preserve">  Hosszú lejáratú kölcsönök, bankbetétek törlesztése, beváltása (+)</t>
  </si>
  <si>
    <t xml:space="preserve">  Véglegesen kapott pénzeszköz (+)</t>
  </si>
  <si>
    <t xml:space="preserve">  Kötvény és hitelviszonyt megtestesítő értékpapír visszafizetése (-)</t>
  </si>
  <si>
    <t xml:space="preserve">  Részvénybevonás, tőkekivonás (tőkeleszállítás) (-)</t>
  </si>
  <si>
    <t xml:space="preserve">  Hitel és kölcsön törlesztése, visszafizetése (-)</t>
  </si>
  <si>
    <t xml:space="preserve">  Hosszú lejáratra nyújtott kölcsönök és elhelyezett bankbetétek (-)</t>
  </si>
  <si>
    <t xml:space="preserve">  Véglegesen átadott pénzeszköz (-)</t>
  </si>
  <si>
    <t xml:space="preserve">  Alapítókkal szembeni, ill. egyéb hosszú lejáratú kötel. változ. (+-)</t>
  </si>
  <si>
    <t>PÉNZESZKÖZÖK VÁLTOZÁSA (I+II+III)</t>
  </si>
  <si>
    <t xml:space="preserve">  Elszámolt amortizáció (+)</t>
  </si>
  <si>
    <t>CASH - FLOW KIMUTATÁSA</t>
  </si>
  <si>
    <t>ÉVES BESZÁMOLÓ</t>
  </si>
  <si>
    <t>Minta Rt.</t>
  </si>
  <si>
    <r>
      <t>Beszámolási időszak:</t>
    </r>
    <r>
      <rPr>
        <b/>
        <sz val="18"/>
        <rFont val="Arial CE"/>
        <family val="2"/>
        <charset val="238"/>
      </rPr>
      <t xml:space="preserve">    2004.01.01. - 2004.12.31.</t>
    </r>
  </si>
  <si>
    <t>Kelt Dunaújvárosban, 2005.március 1-én</t>
  </si>
  <si>
    <t>-</t>
  </si>
  <si>
    <t>……………………………………..</t>
  </si>
  <si>
    <t>könyvvizsgáló társaság</t>
  </si>
  <si>
    <t>………………………………………</t>
  </si>
  <si>
    <t>bejegyzett könyvvizsgáló</t>
  </si>
  <si>
    <t>2400 Dunaújváros, Jóreménység utca 2005.</t>
  </si>
  <si>
    <r>
      <t xml:space="preserve">MÉRLEG "A" változat </t>
    </r>
    <r>
      <rPr>
        <b/>
        <sz val="14"/>
        <rFont val="Arial CE"/>
        <family val="2"/>
        <charset val="238"/>
      </rPr>
      <t xml:space="preserve">            FORRÁSOK</t>
    </r>
  </si>
  <si>
    <r>
      <t xml:space="preserve">MÉRLEG "A" változat    </t>
    </r>
    <r>
      <rPr>
        <b/>
        <sz val="14"/>
        <rFont val="Arial CE"/>
        <family val="2"/>
        <charset val="238"/>
      </rPr>
      <t xml:space="preserve">          ESZKÖZÖK</t>
    </r>
  </si>
  <si>
    <t>GAZDÁLKODÁSI MUTATÓK</t>
  </si>
  <si>
    <t>Dunaújváros, 2005.03.01.</t>
  </si>
  <si>
    <t>Átlagos statisztikai létszám (fő)</t>
  </si>
  <si>
    <r>
      <t xml:space="preserve">Likviditási gyorsráta                                              </t>
    </r>
    <r>
      <rPr>
        <sz val="10"/>
        <rFont val="Arial CE"/>
        <family val="2"/>
        <charset val="238"/>
      </rPr>
      <t xml:space="preserve">                                                  </t>
    </r>
    <r>
      <rPr>
        <sz val="8"/>
        <rFont val="Arial CE"/>
        <charset val="238"/>
      </rPr>
      <t>(Forgóeszközök / Rövidlejáratú kötelezettségek)</t>
    </r>
  </si>
  <si>
    <r>
      <t xml:space="preserve">Eladósodottság mértékének mutatója                       </t>
    </r>
    <r>
      <rPr>
        <sz val="10"/>
        <rFont val="Arial CE"/>
        <family val="2"/>
        <charset val="238"/>
      </rPr>
      <t xml:space="preserve">                                                   </t>
    </r>
    <r>
      <rPr>
        <sz val="8"/>
        <rFont val="Arial CE"/>
        <charset val="238"/>
      </rPr>
      <t>(Összes kötelezettség / Mérlegfőösszeg)</t>
    </r>
  </si>
  <si>
    <t>Pénzügyi</t>
  </si>
  <si>
    <t>Vagyoni mutatók</t>
  </si>
  <si>
    <r>
      <t xml:space="preserve">Hozzáadott termelési érték indexe az árbevételben ( % )  </t>
    </r>
    <r>
      <rPr>
        <sz val="10"/>
        <rFont val="Arial CE"/>
        <family val="2"/>
        <charset val="238"/>
      </rPr>
      <t xml:space="preserve">                                                   </t>
    </r>
    <r>
      <rPr>
        <sz val="8"/>
        <rFont val="Arial CE"/>
        <charset val="238"/>
      </rPr>
      <t>(Hozzáadott érték / Értékesítés nettó árbevétele)</t>
    </r>
  </si>
  <si>
    <r>
      <t xml:space="preserve">Hozzáadott (anyagmentes) termelési érték ( eFt ) </t>
    </r>
    <r>
      <rPr>
        <sz val="10"/>
        <rFont val="Arial CE"/>
        <family val="2"/>
        <charset val="238"/>
      </rPr>
      <t xml:space="preserve">                                                   </t>
    </r>
    <r>
      <rPr>
        <sz val="8"/>
        <rFont val="Arial CE"/>
        <charset val="238"/>
      </rPr>
      <t>(Értékesítés nettó árbevétele + Aktivált saját telj. - Anyagjellegű ráfordítások)</t>
    </r>
  </si>
  <si>
    <r>
      <t xml:space="preserve">Nettó termelési érték ( eFt )                                </t>
    </r>
    <r>
      <rPr>
        <sz val="10"/>
        <rFont val="Arial CE"/>
        <family val="2"/>
        <charset val="238"/>
      </rPr>
      <t xml:space="preserve">                                                   </t>
    </r>
    <r>
      <rPr>
        <sz val="8"/>
        <rFont val="Arial CE"/>
        <charset val="238"/>
      </rPr>
      <t>(Hozzáadott érték - Értékcsökkenési leírás)</t>
    </r>
  </si>
  <si>
    <t>Pató Pál vezérigazgató</t>
  </si>
  <si>
    <t>Jövedelmezőségi</t>
  </si>
  <si>
    <r>
      <t xml:space="preserve">Árbevételarányos üzleti eredmény ( % ) </t>
    </r>
    <r>
      <rPr>
        <sz val="10"/>
        <rFont val="Arial CE"/>
        <family val="2"/>
        <charset val="238"/>
      </rPr>
      <t xml:space="preserve">                                                                 </t>
    </r>
    <r>
      <rPr>
        <sz val="8"/>
        <rFont val="Arial CE"/>
        <charset val="238"/>
      </rPr>
      <t>(Üzleti eredmény / Értékesítés nettó árbevétele)</t>
    </r>
  </si>
  <si>
    <r>
      <t xml:space="preserve">Élőmunka termelékenysége ( eFt / fő )           </t>
    </r>
    <r>
      <rPr>
        <sz val="10"/>
        <rFont val="Arial CE"/>
        <family val="2"/>
        <charset val="238"/>
      </rPr>
      <t xml:space="preserve">                                                   </t>
    </r>
    <r>
      <rPr>
        <sz val="8"/>
        <rFont val="Arial CE"/>
        <charset val="238"/>
      </rPr>
      <t>(Nettó termelési érték / átlagos statisztikai létszám)</t>
    </r>
  </si>
  <si>
    <r>
      <t xml:space="preserve">Személyi jellegű ráfordítások aránya a bevételből ( % ) </t>
    </r>
    <r>
      <rPr>
        <sz val="10"/>
        <rFont val="Arial CE"/>
        <family val="2"/>
        <charset val="238"/>
      </rPr>
      <t xml:space="preserve">                                                   </t>
    </r>
    <r>
      <rPr>
        <sz val="8"/>
        <rFont val="Arial CE"/>
        <charset val="238"/>
      </rPr>
      <t>(Személyi jellegű ráfordítások / (Ért. nettó árbevétele + Aktivált saját telj.)</t>
    </r>
  </si>
  <si>
    <r>
      <t xml:space="preserve">Likviditási mutató                                              </t>
    </r>
    <r>
      <rPr>
        <sz val="10"/>
        <rFont val="Arial CE"/>
        <family val="2"/>
        <charset val="238"/>
      </rPr>
      <t xml:space="preserve">                                                  </t>
    </r>
    <r>
      <rPr>
        <sz val="8"/>
        <rFont val="Arial CE"/>
        <charset val="238"/>
      </rPr>
      <t>(Forgóeszközök / (Rövidlejáratú kötelezettségek + Passzív időbeli elhatárolások)</t>
    </r>
  </si>
  <si>
    <r>
      <t xml:space="preserve">Adósságfizető képesség mutatója        </t>
    </r>
    <r>
      <rPr>
        <sz val="10"/>
        <rFont val="Arial CE"/>
        <family val="2"/>
        <charset val="238"/>
      </rPr>
      <t xml:space="preserve">                                                 </t>
    </r>
    <r>
      <rPr>
        <sz val="8"/>
        <rFont val="Arial CE"/>
        <charset val="238"/>
      </rPr>
      <t>(Saját tőke / Kötelezettségek)</t>
    </r>
  </si>
  <si>
    <r>
      <t xml:space="preserve">Saját tőke aránya ( % )                                             </t>
    </r>
    <r>
      <rPr>
        <sz val="10"/>
        <rFont val="Arial CE"/>
        <family val="2"/>
        <charset val="238"/>
      </rPr>
      <t xml:space="preserve">                                                   </t>
    </r>
    <r>
      <rPr>
        <sz val="8"/>
        <rFont val="Arial CE"/>
        <charset val="238"/>
      </rPr>
      <t>(Saját tőke / Mérleg főösszeg)</t>
    </r>
  </si>
  <si>
    <r>
      <t xml:space="preserve">A saját tőke növekedésének aránya ( % )                   </t>
    </r>
    <r>
      <rPr>
        <sz val="10"/>
        <rFont val="Arial CE"/>
        <family val="2"/>
        <charset val="238"/>
      </rPr>
      <t xml:space="preserve">                                                   </t>
    </r>
    <r>
      <rPr>
        <sz val="8"/>
        <rFont val="Arial CE"/>
        <charset val="238"/>
      </rPr>
      <t>(Saját tőke / Jegyzett tőke)</t>
    </r>
  </si>
  <si>
    <r>
      <t xml:space="preserve">Követelések és rövidlejáratú kötelezetettségek aránya ( % ) </t>
    </r>
    <r>
      <rPr>
        <sz val="10"/>
        <rFont val="Arial CE"/>
        <family val="2"/>
        <charset val="238"/>
      </rPr>
      <t xml:space="preserve">                                                   </t>
    </r>
    <r>
      <rPr>
        <sz val="8"/>
        <rFont val="Arial CE"/>
        <charset val="238"/>
      </rPr>
      <t>(Követelések / rövidlejáratú kötelezettségek)</t>
    </r>
  </si>
  <si>
    <r>
      <t xml:space="preserve">Nettó forgótőke ( eFt )                                                 </t>
    </r>
    <r>
      <rPr>
        <sz val="10"/>
        <rFont val="Arial CE"/>
        <family val="2"/>
        <charset val="238"/>
      </rPr>
      <t xml:space="preserve">                                                </t>
    </r>
    <r>
      <rPr>
        <sz val="8"/>
        <rFont val="Arial CE"/>
        <charset val="238"/>
      </rPr>
      <t>(Forgóeszközök - Rövidlejáratú kötelezettségek)</t>
    </r>
  </si>
  <si>
    <r>
      <t xml:space="preserve">Tőkearányos eredmény ( % )                             </t>
    </r>
    <r>
      <rPr>
        <sz val="10"/>
        <rFont val="Arial CE"/>
        <family val="2"/>
        <charset val="238"/>
      </rPr>
      <t xml:space="preserve">                                                   </t>
    </r>
    <r>
      <rPr>
        <sz val="8"/>
        <rFont val="Arial CE"/>
        <charset val="238"/>
      </rPr>
      <t>(Adózott eredmény / Jegyzett tőke)</t>
    </r>
  </si>
  <si>
    <r>
      <t xml:space="preserve">Tőkehatékonyság  ( % )         (ROE)                                                </t>
    </r>
    <r>
      <rPr>
        <sz val="10"/>
        <rFont val="Arial CE"/>
        <family val="2"/>
        <charset val="238"/>
      </rPr>
      <t xml:space="preserve">                                                </t>
    </r>
    <r>
      <rPr>
        <sz val="8"/>
        <rFont val="Arial CE"/>
        <charset val="238"/>
      </rPr>
      <t>(Adózott eredmény / Saját tőke )</t>
    </r>
  </si>
  <si>
    <r>
      <t xml:space="preserve">Tőkemultiplikátor ( % )                                             </t>
    </r>
    <r>
      <rPr>
        <sz val="10"/>
        <rFont val="Arial CE"/>
        <family val="2"/>
        <charset val="238"/>
      </rPr>
      <t xml:space="preserve">                                                   </t>
    </r>
    <r>
      <rPr>
        <sz val="8"/>
        <rFont val="Arial CE"/>
        <charset val="238"/>
      </rPr>
      <t>(Mérlegfőösszeg / Saját tőke)</t>
    </r>
  </si>
  <si>
    <r>
      <t xml:space="preserve">Tőkemegtérülés ( % )                                    </t>
    </r>
    <r>
      <rPr>
        <sz val="10"/>
        <rFont val="Arial CE"/>
        <family val="2"/>
        <charset val="238"/>
      </rPr>
      <t xml:space="preserve">                                                   </t>
    </r>
    <r>
      <rPr>
        <sz val="8"/>
        <rFont val="Arial CE"/>
        <charset val="238"/>
      </rPr>
      <t>(Mérleg szerinti eredmény / Saját tőke)</t>
    </r>
  </si>
  <si>
    <r>
      <t xml:space="preserve">Tőkeerősségi mutató index ( % )                           </t>
    </r>
    <r>
      <rPr>
        <sz val="10"/>
        <rFont val="Arial CE"/>
        <family val="2"/>
        <charset val="238"/>
      </rPr>
      <t xml:space="preserve">                                                  </t>
    </r>
    <r>
      <rPr>
        <sz val="8"/>
        <rFont val="Arial CE"/>
        <charset val="238"/>
      </rPr>
      <t>(Saját tőke / Összes forrás)</t>
    </r>
  </si>
  <si>
    <r>
      <t xml:space="preserve">Tőkeellátottsági mutató ( % )          </t>
    </r>
    <r>
      <rPr>
        <sz val="10"/>
        <rFont val="Arial CE"/>
        <family val="2"/>
        <charset val="238"/>
      </rPr>
      <t xml:space="preserve">                                                            (</t>
    </r>
    <r>
      <rPr>
        <sz val="8"/>
        <rFont val="Arial CE"/>
        <charset val="238"/>
      </rPr>
      <t>(Kötelez. + Passzív időb.elh.) / (Saját tőke+Céltartalék + Imm. javak - Be nem fiz.tőke)</t>
    </r>
  </si>
  <si>
    <r>
      <t xml:space="preserve">Eszközmegtérülési mutató ( % )                                                 </t>
    </r>
    <r>
      <rPr>
        <sz val="10"/>
        <rFont val="Arial CE"/>
        <family val="2"/>
        <charset val="238"/>
      </rPr>
      <t xml:space="preserve">                   </t>
    </r>
    <r>
      <rPr>
        <sz val="8"/>
        <rFont val="Arial CE"/>
        <charset val="238"/>
      </rPr>
      <t>(Értékesítés nettó árbevétele / Eszközök)</t>
    </r>
  </si>
  <si>
    <t>A tétel megnevezése</t>
  </si>
  <si>
    <t>FORRÁSOK (PASSZÍVÁK) ÖSSZESEN (53+62+66+90)</t>
  </si>
  <si>
    <r>
      <t xml:space="preserve">Bruttó Cash-Flow ráta  </t>
    </r>
    <r>
      <rPr>
        <sz val="10"/>
        <rFont val="Arial CE"/>
        <family val="2"/>
        <charset val="238"/>
      </rPr>
      <t xml:space="preserve">                                                                                                           (</t>
    </r>
    <r>
      <rPr>
        <sz val="8"/>
        <rFont val="Arial CE"/>
        <charset val="238"/>
      </rPr>
      <t>(Adózott eredmény + Értékcsökkenési leírás) / Értékesítés nettó árbevétele)</t>
    </r>
  </si>
  <si>
    <t>Átváltatoztatható kötvények</t>
  </si>
  <si>
    <r>
      <t xml:space="preserve">MÉRLEG "B" változat    </t>
    </r>
    <r>
      <rPr>
        <b/>
        <sz val="14"/>
        <rFont val="Arial CE"/>
        <family val="2"/>
        <charset val="238"/>
      </rPr>
      <t xml:space="preserve">          ESZKÖZÖK</t>
    </r>
  </si>
  <si>
    <t>MÉRLEGFŐÖSSZEG (ellenőrzőszám) (1+26+48)</t>
  </si>
  <si>
    <t>Egy éven belül esedékes kötelezettségek (53. és 55-61)</t>
  </si>
  <si>
    <t>Forgóeszközök - rövidlejáratú kötelezettségek külön- bözete (26.+48.-52.-62. sor)</t>
  </si>
  <si>
    <t>Az eszközök összértéke az egy éven belül esedékes kötelezettségek levonása után (01.+-66. sor)</t>
  </si>
  <si>
    <t>Rövid lejáratú kötelez. egyéb rész. viszonyban lévő vállakozással</t>
  </si>
  <si>
    <t>H.</t>
  </si>
  <si>
    <t>Egy évnél hosszabb lejáratú kötelezettségek (69+78.sor)</t>
  </si>
  <si>
    <t>Tartós kötelezetts. egyéb rész. viszonyban lévő vállalk.al szemben</t>
  </si>
  <si>
    <t>Hátrasorolt kötelez. egyéb rész. viszonyban lévő vállalkozással szemben</t>
  </si>
  <si>
    <t>Céltartalékok (83-85)</t>
  </si>
  <si>
    <t>HÁTRASOROLT KÖTELEZETTSÉGEK (Alárendelt kölcsöntőke) (79-81)</t>
  </si>
  <si>
    <t>HOSSZÚ LEJÁRATÚ KÖTELEZETTSÉGEK (70-77)</t>
  </si>
  <si>
    <t>J.</t>
  </si>
  <si>
    <t>Saját tőke (87. + 89. - 94. sorok)</t>
  </si>
  <si>
    <t>95.</t>
  </si>
  <si>
    <t>MÉRLEGFŐÖSSZEG (52.+62.+68+82+86. sor)</t>
  </si>
  <si>
    <r>
      <t xml:space="preserve">MÉRLEG "B" változat </t>
    </r>
    <r>
      <rPr>
        <b/>
        <sz val="14"/>
        <rFont val="Arial CE"/>
        <family val="2"/>
        <charset val="238"/>
      </rPr>
      <t xml:space="preserve">            FORRÁSOK</t>
    </r>
  </si>
  <si>
    <r>
      <t xml:space="preserve">"B" tip. (forgalmi költség eljárással) </t>
    </r>
    <r>
      <rPr>
        <b/>
        <sz val="14"/>
        <rFont val="Arial CE"/>
        <family val="2"/>
        <charset val="238"/>
      </rPr>
      <t xml:space="preserve">     EREDMÉNYKIMUTATÁSA</t>
    </r>
  </si>
  <si>
    <r>
      <t xml:space="preserve">"A" tip. (összköltség eljárással) </t>
    </r>
    <r>
      <rPr>
        <b/>
        <sz val="14"/>
        <rFont val="Arial CE"/>
        <family val="2"/>
        <charset val="238"/>
      </rPr>
      <t xml:space="preserve">     EREDMÉNYKIMUTATÁSA</t>
    </r>
  </si>
  <si>
    <t>Értékesítés elszámolt közvetlen önköltsége</t>
  </si>
  <si>
    <t>Értékesítés közvetlen költségei(+03+04+05)</t>
  </si>
  <si>
    <t>Értékesítés bruttó eredménye (I-II)</t>
  </si>
  <si>
    <t>Értékesítési, forgalmazási költségek</t>
  </si>
  <si>
    <t>Igazgatási költségek</t>
  </si>
  <si>
    <t>Egyéb általános költségek</t>
  </si>
  <si>
    <t>Értékesítés közvetett költségei (06+07+08)</t>
  </si>
  <si>
    <t xml:space="preserve"> V. sorból: visszaírt értékvesztés</t>
  </si>
  <si>
    <t xml:space="preserve"> VI. sorból: értékvesztés</t>
  </si>
  <si>
    <t>ÜZEMI (ÜZLETI) TEVÉKENYSÉG EREDMÉNYE (III.-IV.+V.-VI.)</t>
  </si>
  <si>
    <t>Pénzügyi műveletek bevételei (09.+10.+11.+12.+13.)</t>
  </si>
  <si>
    <t>Pénzügyi műveletek ráfordításai (14.+15.+16.+17.)</t>
  </si>
  <si>
    <t>PÉNZÜGYI MŰVELETEK EREDMÉNYE (VII. - VIII.)</t>
  </si>
  <si>
    <t>RENDKÍVÜLI EREDMÉNY (IX. - X.)</t>
  </si>
  <si>
    <t>ADÓZOTT EREDMÉNY ( +-E. - XI.)</t>
  </si>
  <si>
    <t>MÉRLEG SZERINTI EREDMÉNY (+-F + 18. - 19.)</t>
  </si>
  <si>
    <t>Rövid lejáratú kötelezetts. egyéb rész. viszonyban lévő vállalkozással</t>
  </si>
  <si>
    <t>Tartós kötelezetts. egyéb részes. viszonyban lévő vállalk.sal szemben</t>
  </si>
  <si>
    <t>Hátrasorolt kötelezetts. egyéb részes. Visz. lévő vállalkoz.sal szemben</t>
  </si>
  <si>
    <t>"A könyvvizsgálat során a Társaság éves beszámolóját, annak részeit és tételeit, azok könyvelési és bizonylati alátámasztását az érvényes magyar Nemzeti Könyvvizsgálati Standardokban foglaltak szerint felülvizsgáltuk és ennek alapján elegendő és megfelelő bizonyosságot szereztünk arról, hogy az éves beszámolót a magyar számviteli törvényben foglaltak és a Magyarországon elfogadott általános számviteli elvek szerint készítették el. Véleményünk szerint az éves beszámoló a Társaság 2004.december 31.-én fennálló vagyoni, pénzügyi és jövedelmi helyzetéről megbízható és valós képet ad. Az üzleti jelentés az éves beszámoló adataival összhangban van."</t>
  </si>
  <si>
    <t>A mérleg főösszege: 500.000 eFt; a saját tőke összege: 250.000 eFt,                                                                                                           a mérleg szerinti eredmény (osztalékfizetés után): 10.000 eFt veszteség.</t>
  </si>
  <si>
    <t>2004.12.31.-i mérleg fordulónapi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</si>
</sst>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000"/>
  </numFmts>
  <fonts count="39" x14ac:knownFonts="1">
    <font>
      <sz val="10"/>
      <name val="MS Sans Serif"/>
      <charset val="238"/>
    </font>
    <font>
      <sz val="10"/>
      <name val="MS Sans Serif"/>
      <charset val="238"/>
    </font>
    <font>
      <sz val="10"/>
      <name val="Arial CE"/>
      <family val="2"/>
      <charset val="238"/>
    </font>
    <font>
      <b/>
      <sz val="10"/>
      <name val="Arial CE"/>
      <family val="2"/>
      <charset val="238"/>
    </font>
    <font>
      <b/>
      <sz val="13.5"/>
      <name val="Arial CE"/>
      <family val="2"/>
      <charset val="238"/>
    </font>
    <font>
      <u/>
      <sz val="10"/>
      <name val="Arial CE"/>
      <family val="2"/>
      <charset val="238"/>
    </font>
    <font>
      <sz val="13.5"/>
      <name val="Arial CE"/>
      <family val="2"/>
      <charset val="238"/>
    </font>
    <font>
      <sz val="12"/>
      <name val="Arial CE"/>
      <family val="2"/>
      <charset val="238"/>
    </font>
    <font>
      <b/>
      <sz val="12"/>
      <name val="Arial CE"/>
      <family val="2"/>
      <charset val="238"/>
    </font>
    <font>
      <sz val="18"/>
      <name val="Arial CE"/>
      <family val="2"/>
      <charset val="238"/>
    </font>
    <font>
      <b/>
      <sz val="18"/>
      <name val="Arial CE"/>
      <family val="2"/>
      <charset val="238"/>
    </font>
    <font>
      <b/>
      <sz val="14"/>
      <name val="Arial CE"/>
      <family val="2"/>
      <charset val="238"/>
    </font>
    <font>
      <b/>
      <sz val="26"/>
      <name val="Arial CE"/>
      <family val="2"/>
      <charset val="238"/>
    </font>
    <font>
      <b/>
      <i/>
      <sz val="12"/>
      <name val="Arial CE"/>
      <family val="2"/>
      <charset val="238"/>
    </font>
    <font>
      <b/>
      <i/>
      <sz val="10"/>
      <name val="Arial CE"/>
      <family val="2"/>
      <charset val="238"/>
    </font>
    <font>
      <i/>
      <sz val="10"/>
      <name val="Arial CE"/>
      <family val="2"/>
      <charset val="238"/>
    </font>
    <font>
      <i/>
      <sz val="14"/>
      <name val="Arial"/>
      <family val="2"/>
      <charset val="238"/>
    </font>
    <font>
      <b/>
      <i/>
      <sz val="14"/>
      <name val="Arial"/>
      <family val="2"/>
      <charset val="238"/>
    </font>
    <font>
      <i/>
      <sz val="14"/>
      <color indexed="9"/>
      <name val="Arial"/>
      <family val="2"/>
      <charset val="238"/>
    </font>
    <font>
      <sz val="8"/>
      <name val="MS Sans Serif"/>
      <charset val="238"/>
    </font>
    <font>
      <b/>
      <sz val="16"/>
      <name val="Arial CE"/>
      <charset val="238"/>
    </font>
    <font>
      <b/>
      <sz val="26"/>
      <name val="Arial CE"/>
      <charset val="238"/>
    </font>
    <font>
      <sz val="16"/>
      <name val="Arial CE"/>
      <charset val="238"/>
    </font>
    <font>
      <sz val="14"/>
      <name val="Arial CE"/>
      <charset val="238"/>
    </font>
    <font>
      <i/>
      <sz val="12"/>
      <name val="Arial"/>
      <family val="2"/>
      <charset val="238"/>
    </font>
    <font>
      <sz val="8"/>
      <name val="Arial CE"/>
      <charset val="238"/>
    </font>
    <font>
      <b/>
      <sz val="10"/>
      <name val="Arial CE"/>
      <charset val="238"/>
    </font>
    <font>
      <b/>
      <i/>
      <sz val="8"/>
      <name val="Arial CE"/>
      <family val="2"/>
      <charset val="238"/>
    </font>
    <font>
      <sz val="8"/>
      <color indexed="81"/>
      <name val="Tahoma"/>
      <charset val="238"/>
    </font>
    <font>
      <i/>
      <sz val="10"/>
      <color indexed="81"/>
      <name val="Tahoma"/>
      <family val="2"/>
      <charset val="238"/>
    </font>
    <font>
      <i/>
      <sz val="10"/>
      <color indexed="10"/>
      <name val="Tahoma"/>
      <family val="2"/>
      <charset val="238"/>
    </font>
    <font>
      <i/>
      <sz val="8"/>
      <color indexed="10"/>
      <name val="Tahoma"/>
      <family val="2"/>
      <charset val="238"/>
    </font>
    <font>
      <b/>
      <i/>
      <sz val="10"/>
      <color indexed="10"/>
      <name val="Arial CE"/>
      <charset val="238"/>
    </font>
    <font>
      <sz val="10"/>
      <color indexed="8"/>
      <name val="Arial CE"/>
      <family val="2"/>
      <charset val="238"/>
    </font>
    <font>
      <sz val="8"/>
      <name val="Arial CE"/>
      <family val="2"/>
      <charset val="238"/>
    </font>
    <font>
      <sz val="12"/>
      <name val="Arial CE"/>
      <charset val="238"/>
    </font>
    <font>
      <b/>
      <sz val="12"/>
      <name val="Arial CE"/>
      <charset val="238"/>
    </font>
    <font>
      <i/>
      <sz val="10"/>
      <color indexed="10"/>
      <name val="Arial"/>
      <family val="2"/>
      <charset val="238"/>
    </font>
    <font>
      <sz val="10"/>
      <color indexed="8"/>
      <name val="Arial CE"/>
      <charset val="238"/>
    </font>
  </fonts>
  <fills count="3">
    <fill>
      <patternFill patternType="none"/>
    </fill>
    <fill>
      <patternFill patternType="gray125"/>
    </fill>
    <fill>
      <patternFill patternType="solid">
        <fgColor indexe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146">
    <xf numFmtId="0" fontId="0" fillId="0" borderId="0" xfId="0"/>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0" xfId="0" applyFont="1" applyBorder="1" applyAlignment="1">
      <alignment vertical="center"/>
    </xf>
    <xf numFmtId="0" fontId="2" fillId="2" borderId="0" xfId="0" applyFont="1" applyFill="1" applyBorder="1" applyAlignment="1">
      <alignment horizontal="center" vertical="center"/>
    </xf>
    <xf numFmtId="0" fontId="2" fillId="2" borderId="0" xfId="0" applyFont="1" applyFill="1" applyBorder="1" applyAlignment="1">
      <alignment vertical="center"/>
    </xf>
    <xf numFmtId="0" fontId="2" fillId="0" borderId="0" xfId="0" applyFont="1" applyBorder="1" applyAlignment="1">
      <alignment vertical="center"/>
    </xf>
    <xf numFmtId="0" fontId="4" fillId="2" borderId="1" xfId="0" applyFont="1" applyFill="1" applyBorder="1" applyAlignment="1">
      <alignment horizontal="center" vertical="center"/>
    </xf>
    <xf numFmtId="0" fontId="4" fillId="2" borderId="0" xfId="0" applyFont="1" applyFill="1" applyBorder="1" applyAlignment="1">
      <alignment horizontal="center" vertical="center"/>
    </xf>
    <xf numFmtId="0" fontId="3" fillId="2" borderId="0" xfId="0" applyFont="1" applyFill="1" applyBorder="1" applyAlignment="1">
      <alignment horizontal="center" vertical="center"/>
    </xf>
    <xf numFmtId="0" fontId="3" fillId="0" borderId="0" xfId="0" applyFont="1" applyBorder="1" applyAlignment="1">
      <alignment vertical="center"/>
    </xf>
    <xf numFmtId="49" fontId="2" fillId="2" borderId="0" xfId="0" applyNumberFormat="1" applyFont="1" applyFill="1" applyBorder="1" applyAlignment="1">
      <alignment horizontal="center" vertical="center"/>
    </xf>
    <xf numFmtId="0" fontId="2" fillId="0" borderId="0" xfId="0" applyFont="1" applyBorder="1" applyAlignment="1">
      <alignment horizontal="center" vertical="center"/>
    </xf>
    <xf numFmtId="0" fontId="2" fillId="2" borderId="0" xfId="0" applyFont="1" applyFill="1" applyBorder="1" applyAlignment="1">
      <alignment horizontal="left" vertical="center"/>
    </xf>
    <xf numFmtId="49" fontId="2" fillId="2" borderId="1"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6"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9" xfId="0" applyNumberFormat="1" applyFont="1" applyFill="1" applyBorder="1" applyAlignment="1">
      <alignment horizontal="center" vertical="center"/>
    </xf>
    <xf numFmtId="49" fontId="3" fillId="2" borderId="0" xfId="0" applyNumberFormat="1" applyFont="1" applyFill="1" applyBorder="1" applyAlignment="1">
      <alignment horizontal="center" vertical="center"/>
    </xf>
    <xf numFmtId="0" fontId="6" fillId="2" borderId="0" xfId="0" applyFont="1" applyFill="1" applyBorder="1" applyAlignment="1">
      <alignment vertical="center"/>
    </xf>
    <xf numFmtId="0" fontId="3" fillId="0" borderId="0" xfId="0" applyFont="1" applyBorder="1" applyAlignment="1">
      <alignment horizontal="center" vertical="center"/>
    </xf>
    <xf numFmtId="0" fontId="2" fillId="2" borderId="1" xfId="0" applyFont="1" applyFill="1" applyBorder="1" applyAlignment="1">
      <alignment horizontal="center" vertical="center"/>
    </xf>
    <xf numFmtId="0" fontId="8" fillId="2" borderId="0"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14" fontId="3" fillId="2" borderId="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0" fontId="2" fillId="2" borderId="11" xfId="0" applyFont="1" applyFill="1" applyBorder="1" applyAlignment="1">
      <alignment horizontal="left" vertical="center"/>
    </xf>
    <xf numFmtId="49" fontId="2" fillId="2" borderId="12" xfId="0" applyNumberFormat="1" applyFont="1" applyFill="1" applyBorder="1" applyAlignment="1">
      <alignment horizontal="center" vertical="center"/>
    </xf>
    <xf numFmtId="0" fontId="2" fillId="2" borderId="1" xfId="0" applyFont="1" applyFill="1" applyBorder="1" applyAlignment="1">
      <alignment horizontal="right" vertical="center"/>
    </xf>
    <xf numFmtId="49" fontId="3" fillId="2" borderId="9" xfId="0" applyNumberFormat="1" applyFont="1" applyFill="1" applyBorder="1" applyAlignment="1">
      <alignment horizontal="center" vertical="center"/>
    </xf>
    <xf numFmtId="0" fontId="2" fillId="2" borderId="3" xfId="0" applyFont="1" applyFill="1" applyBorder="1" applyAlignment="1">
      <alignment horizontal="left" vertical="center"/>
    </xf>
    <xf numFmtId="0" fontId="2" fillId="2" borderId="0" xfId="0" applyFont="1" applyFill="1" applyBorder="1" applyAlignment="1">
      <alignment horizontal="right" vertical="center"/>
    </xf>
    <xf numFmtId="0" fontId="3" fillId="2" borderId="0" xfId="0" applyFont="1" applyFill="1" applyBorder="1" applyAlignment="1">
      <alignment horizontal="left" vertical="center"/>
    </xf>
    <xf numFmtId="0" fontId="2" fillId="2" borderId="3" xfId="0" applyFont="1" applyFill="1" applyBorder="1" applyAlignment="1">
      <alignment horizontal="right" vertical="center"/>
    </xf>
    <xf numFmtId="49" fontId="2" fillId="2" borderId="7" xfId="0" applyNumberFormat="1" applyFont="1" applyFill="1" applyBorder="1" applyAlignment="1">
      <alignment horizontal="left" vertical="center"/>
    </xf>
    <xf numFmtId="49" fontId="2" fillId="2" borderId="8" xfId="0" applyNumberFormat="1" applyFont="1" applyFill="1" applyBorder="1" applyAlignment="1">
      <alignment horizontal="left" vertical="center"/>
    </xf>
    <xf numFmtId="49" fontId="2" fillId="2" borderId="12" xfId="0" applyNumberFormat="1" applyFont="1" applyFill="1" applyBorder="1" applyAlignment="1">
      <alignment horizontal="left" vertical="center"/>
    </xf>
    <xf numFmtId="49" fontId="2" fillId="2" borderId="6" xfId="0" applyNumberFormat="1" applyFont="1" applyFill="1" applyBorder="1" applyAlignment="1">
      <alignment horizontal="left" vertical="center"/>
    </xf>
    <xf numFmtId="49" fontId="2" fillId="2" borderId="10" xfId="0" applyNumberFormat="1" applyFont="1" applyFill="1" applyBorder="1" applyAlignment="1">
      <alignment horizontal="left" vertical="center"/>
    </xf>
    <xf numFmtId="49" fontId="2" fillId="2" borderId="13"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49" fontId="3" fillId="2" borderId="8" xfId="0" applyNumberFormat="1" applyFont="1" applyFill="1" applyBorder="1" applyAlignment="1">
      <alignment horizontal="center" vertical="center"/>
    </xf>
    <xf numFmtId="49" fontId="3" fillId="2" borderId="14" xfId="0" applyNumberFormat="1" applyFont="1" applyFill="1" applyBorder="1" applyAlignment="1">
      <alignment horizontal="center" vertical="center"/>
    </xf>
    <xf numFmtId="49" fontId="3" fillId="2" borderId="3" xfId="0" applyNumberFormat="1" applyFont="1" applyFill="1" applyBorder="1" applyAlignment="1">
      <alignment horizontal="center" vertical="center"/>
    </xf>
    <xf numFmtId="49" fontId="3" fillId="2" borderId="6" xfId="0" applyNumberFormat="1" applyFont="1" applyFill="1" applyBorder="1" applyAlignment="1">
      <alignment horizontal="center" vertical="center"/>
    </xf>
    <xf numFmtId="49" fontId="3" fillId="2" borderId="15" xfId="0" applyNumberFormat="1" applyFont="1" applyFill="1" applyBorder="1" applyAlignment="1">
      <alignment horizontal="center" vertical="center"/>
    </xf>
    <xf numFmtId="49" fontId="3" fillId="2" borderId="13" xfId="0" applyNumberFormat="1" applyFont="1" applyFill="1" applyBorder="1" applyAlignment="1">
      <alignment horizontal="center" vertical="center"/>
    </xf>
    <xf numFmtId="0" fontId="4" fillId="0" borderId="5" xfId="0" applyFont="1" applyBorder="1" applyAlignment="1">
      <alignment horizontal="center" vertical="center"/>
    </xf>
    <xf numFmtId="49" fontId="3" fillId="2" borderId="12" xfId="0" applyNumberFormat="1" applyFont="1" applyFill="1" applyBorder="1" applyAlignment="1">
      <alignment horizontal="center" vertical="center"/>
    </xf>
    <xf numFmtId="49" fontId="3" fillId="2" borderId="10" xfId="0" applyNumberFormat="1" applyFont="1" applyFill="1" applyBorder="1" applyAlignment="1">
      <alignment horizontal="center" vertical="center"/>
    </xf>
    <xf numFmtId="3" fontId="7" fillId="2" borderId="1" xfId="0" applyNumberFormat="1" applyFont="1" applyFill="1" applyBorder="1" applyAlignment="1">
      <alignment vertical="center"/>
    </xf>
    <xf numFmtId="3" fontId="13" fillId="2" borderId="1" xfId="0" applyNumberFormat="1" applyFont="1" applyFill="1" applyBorder="1" applyAlignment="1">
      <alignment vertical="center"/>
    </xf>
    <xf numFmtId="3" fontId="8" fillId="2" borderId="1" xfId="0" applyNumberFormat="1" applyFont="1" applyFill="1" applyBorder="1" applyAlignment="1">
      <alignment vertical="center"/>
    </xf>
    <xf numFmtId="0" fontId="11" fillId="2" borderId="0" xfId="0" applyFont="1" applyFill="1" applyBorder="1" applyAlignment="1">
      <alignment horizontal="center" vertical="center"/>
    </xf>
    <xf numFmtId="3" fontId="8" fillId="2" borderId="0" xfId="0" applyNumberFormat="1" applyFont="1" applyFill="1" applyBorder="1" applyAlignment="1">
      <alignment vertical="center"/>
    </xf>
    <xf numFmtId="49" fontId="14" fillId="2" borderId="7" xfId="0" applyNumberFormat="1" applyFont="1" applyFill="1" applyBorder="1" applyAlignment="1">
      <alignment horizontal="center" vertical="center"/>
    </xf>
    <xf numFmtId="49" fontId="15" fillId="2" borderId="3" xfId="0" applyNumberFormat="1" applyFont="1" applyFill="1" applyBorder="1" applyAlignment="1">
      <alignment horizontal="center" vertical="center"/>
    </xf>
    <xf numFmtId="0" fontId="18" fillId="2" borderId="0" xfId="0" applyFont="1" applyFill="1" applyAlignment="1">
      <alignment horizontal="center" vertical="center" wrapText="1"/>
    </xf>
    <xf numFmtId="0" fontId="23" fillId="2" borderId="0" xfId="0" applyFont="1" applyFill="1" applyBorder="1" applyAlignment="1">
      <alignment horizontal="center" vertical="center"/>
    </xf>
    <xf numFmtId="49" fontId="26" fillId="2" borderId="1" xfId="0" applyNumberFormat="1" applyFont="1" applyFill="1" applyBorder="1" applyAlignment="1">
      <alignment horizontal="center" vertical="center"/>
    </xf>
    <xf numFmtId="10" fontId="7" fillId="2" borderId="1" xfId="1" applyNumberFormat="1" applyFont="1" applyFill="1" applyBorder="1" applyAlignment="1">
      <alignment vertical="center"/>
    </xf>
    <xf numFmtId="165" fontId="7" fillId="2" borderId="1" xfId="1" applyNumberFormat="1" applyFont="1" applyFill="1" applyBorder="1" applyAlignment="1">
      <alignment vertical="center"/>
    </xf>
    <xf numFmtId="49" fontId="2" fillId="2" borderId="16" xfId="0" applyNumberFormat="1" applyFont="1" applyFill="1" applyBorder="1" applyAlignment="1">
      <alignment horizontal="center" vertical="center"/>
    </xf>
    <xf numFmtId="4" fontId="7" fillId="2" borderId="1" xfId="0" applyNumberFormat="1" applyFont="1" applyFill="1" applyBorder="1" applyAlignment="1">
      <alignment vertical="center"/>
    </xf>
    <xf numFmtId="0" fontId="33" fillId="2" borderId="0" xfId="0" applyFont="1" applyFill="1" applyBorder="1" applyAlignment="1">
      <alignment vertical="center"/>
    </xf>
    <xf numFmtId="0" fontId="3" fillId="2" borderId="14" xfId="0" applyFont="1" applyFill="1" applyBorder="1" applyAlignment="1">
      <alignment vertical="center"/>
    </xf>
    <xf numFmtId="0" fontId="3" fillId="2" borderId="3" xfId="0" applyFont="1" applyFill="1" applyBorder="1" applyAlignment="1">
      <alignment vertical="center"/>
    </xf>
    <xf numFmtId="49" fontId="26" fillId="2" borderId="7" xfId="0" applyNumberFormat="1" applyFont="1" applyFill="1" applyBorder="1" applyAlignment="1">
      <alignment horizontal="center" vertical="center"/>
    </xf>
    <xf numFmtId="0" fontId="4" fillId="2" borderId="0" xfId="0" applyFont="1" applyFill="1" applyBorder="1" applyAlignment="1">
      <alignment vertical="center"/>
    </xf>
    <xf numFmtId="0" fontId="3" fillId="2" borderId="0" xfId="0" applyFont="1" applyFill="1" applyBorder="1" applyAlignment="1">
      <alignment vertical="center"/>
    </xf>
    <xf numFmtId="0" fontId="2" fillId="2" borderId="4" xfId="0" applyFont="1" applyFill="1" applyBorder="1" applyAlignment="1">
      <alignment horizontal="right" vertical="center"/>
    </xf>
    <xf numFmtId="0" fontId="2" fillId="2" borderId="14" xfId="0" applyFont="1" applyFill="1" applyBorder="1" applyAlignment="1">
      <alignment horizontal="center" vertical="center"/>
    </xf>
    <xf numFmtId="0" fontId="26" fillId="2" borderId="14" xfId="0" applyFont="1" applyFill="1" applyBorder="1" applyAlignment="1">
      <alignment horizontal="center" vertical="center"/>
    </xf>
    <xf numFmtId="0" fontId="26" fillId="2" borderId="7" xfId="0" applyFont="1" applyFill="1" applyBorder="1" applyAlignment="1">
      <alignment horizontal="center" vertical="center"/>
    </xf>
    <xf numFmtId="3" fontId="35" fillId="2" borderId="1" xfId="0" applyNumberFormat="1" applyFont="1" applyFill="1" applyBorder="1" applyAlignment="1">
      <alignment vertical="center"/>
    </xf>
    <xf numFmtId="3" fontId="36" fillId="2" borderId="1" xfId="0" applyNumberFormat="1" applyFont="1" applyFill="1" applyBorder="1" applyAlignment="1">
      <alignment vertical="center"/>
    </xf>
    <xf numFmtId="3" fontId="35" fillId="2" borderId="4" xfId="0" applyNumberFormat="1" applyFont="1" applyFill="1" applyBorder="1" applyAlignment="1">
      <alignment horizontal="right" vertical="center"/>
    </xf>
    <xf numFmtId="0" fontId="2" fillId="2" borderId="0"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0" xfId="0" applyFont="1" applyFill="1" applyBorder="1" applyAlignment="1">
      <alignment horizontal="center" vertical="center"/>
    </xf>
    <xf numFmtId="0" fontId="21" fillId="2" borderId="0" xfId="0" applyFont="1" applyFill="1" applyBorder="1" applyAlignment="1">
      <alignment horizontal="center" vertical="center"/>
    </xf>
    <xf numFmtId="0" fontId="20" fillId="2" borderId="0" xfId="0" applyFont="1" applyFill="1" applyBorder="1" applyAlignment="1">
      <alignment horizontal="center" vertical="center"/>
    </xf>
    <xf numFmtId="0" fontId="5" fillId="2" borderId="0" xfId="0" applyFont="1" applyFill="1" applyBorder="1" applyAlignment="1">
      <alignment horizontal="center" vertical="center"/>
    </xf>
    <xf numFmtId="0" fontId="8" fillId="2" borderId="0" xfId="0" applyFont="1" applyFill="1" applyBorder="1" applyAlignment="1">
      <alignment horizontal="center" vertical="center"/>
    </xf>
    <xf numFmtId="0" fontId="9" fillId="2" borderId="0" xfId="0" applyFont="1" applyFill="1" applyBorder="1" applyAlignment="1">
      <alignment horizontal="center" vertical="center"/>
    </xf>
    <xf numFmtId="0" fontId="10" fillId="2" borderId="0" xfId="0" applyFont="1" applyFill="1" applyBorder="1" applyAlignment="1">
      <alignment horizontal="center" vertical="center"/>
    </xf>
    <xf numFmtId="0" fontId="12" fillId="2" borderId="0" xfId="0" applyFont="1" applyFill="1" applyBorder="1" applyAlignment="1">
      <alignment horizontal="center" vertical="center"/>
    </xf>
    <xf numFmtId="0" fontId="24" fillId="0" borderId="0" xfId="0" applyNumberFormat="1" applyFont="1" applyAlignment="1">
      <alignment horizontal="center" vertical="center" wrapText="1"/>
    </xf>
    <xf numFmtId="0" fontId="17" fillId="2" borderId="0" xfId="0" applyFont="1" applyFill="1" applyBorder="1" applyAlignment="1">
      <alignment horizontal="center" vertical="center" wrapText="1"/>
    </xf>
    <xf numFmtId="0" fontId="16" fillId="2" borderId="0"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3" xfId="0" applyFont="1" applyFill="1" applyBorder="1" applyAlignment="1">
      <alignment horizontal="center" vertical="center"/>
    </xf>
    <xf numFmtId="0" fontId="32" fillId="2" borderId="10" xfId="0" applyFont="1" applyFill="1" applyBorder="1" applyAlignment="1">
      <alignment horizontal="center" vertical="center" wrapText="1"/>
    </xf>
    <xf numFmtId="0" fontId="32"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2" fillId="2" borderId="8" xfId="0" applyFont="1" applyFill="1" applyBorder="1" applyAlignment="1">
      <alignment horizontal="left" vertical="center"/>
    </xf>
    <xf numFmtId="0" fontId="2" fillId="2" borderId="14" xfId="0" applyFont="1" applyFill="1" applyBorder="1" applyAlignment="1">
      <alignment horizontal="left" vertical="center"/>
    </xf>
    <xf numFmtId="0" fontId="2" fillId="2" borderId="3" xfId="0" applyFont="1" applyFill="1" applyBorder="1" applyAlignment="1">
      <alignment horizontal="left" vertical="center"/>
    </xf>
    <xf numFmtId="0" fontId="3" fillId="2" borderId="8" xfId="0" applyFont="1" applyFill="1" applyBorder="1" applyAlignment="1">
      <alignment horizontal="left" vertical="center"/>
    </xf>
    <xf numFmtId="0" fontId="3" fillId="2" borderId="14" xfId="0" applyFont="1" applyFill="1" applyBorder="1" applyAlignment="1">
      <alignment horizontal="left" vertical="center"/>
    </xf>
    <xf numFmtId="0" fontId="3" fillId="2" borderId="3" xfId="0" applyFont="1" applyFill="1" applyBorder="1" applyAlignment="1">
      <alignment horizontal="left" vertical="center"/>
    </xf>
    <xf numFmtId="0" fontId="2" fillId="2" borderId="8" xfId="0" applyFont="1" applyFill="1" applyBorder="1" applyAlignment="1">
      <alignment horizontal="left" vertical="center" shrinkToFit="1"/>
    </xf>
    <xf numFmtId="0" fontId="2" fillId="2" borderId="14" xfId="0" applyFont="1" applyFill="1" applyBorder="1" applyAlignment="1">
      <alignment horizontal="left" vertical="center" shrinkToFit="1"/>
    </xf>
    <xf numFmtId="0" fontId="2" fillId="2" borderId="3" xfId="0" applyFont="1" applyFill="1" applyBorder="1" applyAlignment="1">
      <alignment horizontal="left" vertical="center" shrinkToFit="1"/>
    </xf>
    <xf numFmtId="0" fontId="11"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0" fillId="0" borderId="14" xfId="0" applyBorder="1" applyAlignment="1">
      <alignment horizontal="left" vertical="center" shrinkToFit="1"/>
    </xf>
    <xf numFmtId="0" fontId="0" fillId="0" borderId="3" xfId="0" applyBorder="1" applyAlignment="1">
      <alignment horizontal="left" vertical="center" shrinkToFit="1"/>
    </xf>
    <xf numFmtId="0" fontId="34" fillId="2" borderId="7" xfId="0" applyFont="1" applyFill="1" applyBorder="1" applyAlignment="1">
      <alignment horizontal="left" vertical="center" wrapText="1"/>
    </xf>
    <xf numFmtId="0" fontId="34" fillId="2" borderId="10" xfId="0" applyFont="1" applyFill="1" applyBorder="1" applyAlignment="1">
      <alignment horizontal="left" vertical="center" wrapText="1"/>
    </xf>
    <xf numFmtId="0" fontId="34" fillId="2" borderId="11" xfId="0" applyFont="1" applyFill="1" applyBorder="1" applyAlignment="1">
      <alignment horizontal="left" vertical="center" wrapText="1"/>
    </xf>
    <xf numFmtId="49" fontId="2" fillId="2" borderId="8" xfId="0" applyNumberFormat="1" applyFont="1" applyFill="1" applyBorder="1" applyAlignment="1">
      <alignment horizontal="left" vertical="center"/>
    </xf>
    <xf numFmtId="49" fontId="2" fillId="2" borderId="14"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0" fontId="3" fillId="2" borderId="1" xfId="0" applyFont="1" applyFill="1" applyBorder="1" applyAlignment="1">
      <alignment horizontal="left" vertical="center"/>
    </xf>
    <xf numFmtId="0" fontId="2" fillId="2" borderId="1" xfId="0" applyFont="1" applyFill="1" applyBorder="1" applyAlignment="1">
      <alignment horizontal="left" vertical="center"/>
    </xf>
    <xf numFmtId="0" fontId="14" fillId="2" borderId="14" xfId="0" applyFont="1" applyFill="1" applyBorder="1" applyAlignment="1">
      <alignment horizontal="left" vertical="center"/>
    </xf>
    <xf numFmtId="0" fontId="14" fillId="2" borderId="3" xfId="0" applyFont="1" applyFill="1" applyBorder="1" applyAlignment="1">
      <alignment horizontal="left" vertical="center"/>
    </xf>
    <xf numFmtId="49" fontId="26" fillId="2" borderId="8" xfId="0" applyNumberFormat="1" applyFont="1" applyFill="1" applyBorder="1" applyAlignment="1">
      <alignment horizontal="center" vertical="center"/>
    </xf>
    <xf numFmtId="49" fontId="26" fillId="2" borderId="3" xfId="0" applyNumberFormat="1" applyFont="1" applyFill="1" applyBorder="1" applyAlignment="1">
      <alignment horizontal="center" vertical="center"/>
    </xf>
    <xf numFmtId="49" fontId="14" fillId="2" borderId="4" xfId="0" applyNumberFormat="1" applyFont="1" applyFill="1" applyBorder="1" applyAlignment="1">
      <alignment horizontal="center" vertical="center" textRotation="255"/>
    </xf>
    <xf numFmtId="49" fontId="14" fillId="2" borderId="9" xfId="0" applyNumberFormat="1" applyFont="1" applyFill="1" applyBorder="1" applyAlignment="1">
      <alignment horizontal="center" vertical="center" textRotation="255"/>
    </xf>
    <xf numFmtId="49" fontId="14" fillId="2" borderId="5" xfId="0" applyNumberFormat="1" applyFont="1" applyFill="1" applyBorder="1" applyAlignment="1">
      <alignment horizontal="center" vertical="center" textRotation="255"/>
    </xf>
    <xf numFmtId="0" fontId="26" fillId="2" borderId="8"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3" xfId="0" applyFont="1" applyFill="1" applyBorder="1" applyAlignment="1">
      <alignment horizontal="left" vertical="center" wrapText="1"/>
    </xf>
    <xf numFmtId="49" fontId="27" fillId="2" borderId="4" xfId="0" applyNumberFormat="1" applyFont="1" applyFill="1" applyBorder="1" applyAlignment="1">
      <alignment horizontal="center" vertical="center" textRotation="255"/>
    </xf>
    <xf numFmtId="49" fontId="27" fillId="2" borderId="9" xfId="0" applyNumberFormat="1" applyFont="1" applyFill="1" applyBorder="1" applyAlignment="1">
      <alignment horizontal="center" vertical="center" textRotation="255"/>
    </xf>
    <xf numFmtId="49" fontId="27" fillId="2" borderId="5" xfId="0" applyNumberFormat="1" applyFont="1" applyFill="1" applyBorder="1" applyAlignment="1">
      <alignment horizontal="center" vertical="center" textRotation="255"/>
    </xf>
    <xf numFmtId="0" fontId="25" fillId="2" borderId="7"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5" fillId="2" borderId="10" xfId="0" applyFont="1" applyFill="1" applyBorder="1" applyAlignment="1">
      <alignment horizontal="left" vertical="center" wrapText="1"/>
    </xf>
    <xf numFmtId="0" fontId="25" fillId="2" borderId="11" xfId="0" applyFont="1" applyFill="1" applyBorder="1" applyAlignment="1">
      <alignment horizontal="left" vertical="center" wrapText="1"/>
    </xf>
    <xf numFmtId="0" fontId="26" fillId="2" borderId="14"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38" fillId="2" borderId="1" xfId="0" applyFont="1" applyFill="1" applyBorder="1" applyAlignment="1">
      <alignment horizontal="left" vertical="center"/>
    </xf>
  </cellXfs>
  <cellStyles count="2">
    <cellStyle name="Normál" xfId="0" builtinId="0"/>
    <cellStyle name="Százalék"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1"/>
  <dimension ref="A1:T40"/>
  <sheetViews>
    <sheetView tabSelected="1" view="pageBreakPreview" topLeftCell="A16" zoomScaleNormal="90" zoomScaleSheetLayoutView="100" workbookViewId="0">
      <selection activeCell="E31" sqref="E31:K31"/>
    </sheetView>
  </sheetViews>
  <sheetFormatPr defaultRowHeight="12.75" x14ac:dyDescent="0.2"/>
  <cols>
    <col min="1" max="17" width="4.28515625" style="13" customWidth="1"/>
    <col min="18" max="20" width="18.7109375" style="7" customWidth="1"/>
    <col min="21" max="21" width="0.140625" style="7" customWidth="1"/>
    <col min="22" max="16384" width="9.140625" style="7"/>
  </cols>
  <sheetData>
    <row r="1" spans="1:20" s="4" customFormat="1" ht="20.100000000000001" customHeight="1" x14ac:dyDescent="0.2">
      <c r="A1" s="1">
        <v>1</v>
      </c>
      <c r="B1" s="1">
        <v>2</v>
      </c>
      <c r="C1" s="1">
        <v>3</v>
      </c>
      <c r="D1" s="1">
        <v>4</v>
      </c>
      <c r="E1" s="1">
        <v>5</v>
      </c>
      <c r="F1" s="1">
        <v>6</v>
      </c>
      <c r="G1" s="1">
        <v>7</v>
      </c>
      <c r="H1" s="2">
        <v>8</v>
      </c>
      <c r="I1" s="3">
        <v>9</v>
      </c>
      <c r="J1" s="1">
        <v>0</v>
      </c>
      <c r="K1" s="1">
        <v>1</v>
      </c>
      <c r="L1" s="2">
        <v>2</v>
      </c>
      <c r="M1" s="3">
        <v>3</v>
      </c>
      <c r="N1" s="1">
        <v>4</v>
      </c>
      <c r="O1" s="2">
        <v>5</v>
      </c>
      <c r="P1" s="3">
        <v>6</v>
      </c>
      <c r="Q1" s="1">
        <v>7</v>
      </c>
      <c r="R1" s="23"/>
      <c r="S1" s="23"/>
      <c r="T1" s="23"/>
    </row>
    <row r="2" spans="1:20" ht="15" customHeight="1" x14ac:dyDescent="0.2">
      <c r="A2" s="84" t="s">
        <v>9</v>
      </c>
      <c r="B2" s="84"/>
      <c r="C2" s="84"/>
      <c r="D2" s="84"/>
      <c r="E2" s="84"/>
      <c r="F2" s="84"/>
      <c r="G2" s="84"/>
      <c r="H2" s="84"/>
      <c r="I2" s="84"/>
      <c r="J2" s="84"/>
      <c r="K2" s="84"/>
      <c r="L2" s="84"/>
      <c r="M2" s="5"/>
      <c r="N2" s="5"/>
      <c r="O2" s="5"/>
      <c r="P2" s="5"/>
      <c r="Q2" s="5"/>
      <c r="R2" s="6"/>
      <c r="S2" s="6"/>
      <c r="T2" s="6"/>
    </row>
    <row r="3" spans="1:20" s="4" customFormat="1" ht="20.100000000000001" customHeight="1" x14ac:dyDescent="0.2">
      <c r="A3" s="8">
        <v>0</v>
      </c>
      <c r="B3" s="8">
        <v>1</v>
      </c>
      <c r="C3" s="8" t="s">
        <v>315</v>
      </c>
      <c r="D3" s="8">
        <v>0</v>
      </c>
      <c r="E3" s="8">
        <v>1</v>
      </c>
      <c r="F3" s="8" t="s">
        <v>315</v>
      </c>
      <c r="G3" s="8">
        <v>1</v>
      </c>
      <c r="H3" s="8">
        <v>2</v>
      </c>
      <c r="I3" s="8">
        <v>3</v>
      </c>
      <c r="J3" s="8">
        <v>4</v>
      </c>
      <c r="K3" s="8">
        <v>5</v>
      </c>
      <c r="L3" s="8">
        <v>6</v>
      </c>
      <c r="M3" s="9"/>
      <c r="N3" s="9"/>
      <c r="O3" s="9"/>
      <c r="P3" s="1">
        <v>0</v>
      </c>
      <c r="Q3" s="1">
        <v>0</v>
      </c>
      <c r="R3" s="23"/>
      <c r="S3" s="23"/>
      <c r="T3" s="23"/>
    </row>
    <row r="4" spans="1:20" s="11" customFormat="1" ht="15" customHeight="1" x14ac:dyDescent="0.2">
      <c r="A4" s="85" t="s">
        <v>8</v>
      </c>
      <c r="B4" s="85"/>
      <c r="C4" s="85"/>
      <c r="D4" s="85"/>
      <c r="E4" s="85"/>
      <c r="F4" s="85"/>
      <c r="G4" s="85"/>
      <c r="H4" s="85"/>
      <c r="I4" s="85"/>
      <c r="J4" s="85"/>
      <c r="K4" s="85"/>
      <c r="L4" s="85"/>
      <c r="M4" s="5"/>
      <c r="N4" s="5"/>
      <c r="O4" s="5"/>
      <c r="P4" s="5"/>
      <c r="Q4" s="10"/>
      <c r="R4" s="6"/>
      <c r="S4" s="6"/>
      <c r="T4" s="6"/>
    </row>
    <row r="5" spans="1:20" s="6" customFormat="1" ht="15" customHeight="1" x14ac:dyDescent="0.2">
      <c r="A5" s="5"/>
      <c r="B5" s="5"/>
      <c r="C5" s="5"/>
      <c r="D5" s="5"/>
      <c r="E5" s="5"/>
      <c r="F5" s="5"/>
      <c r="G5" s="5"/>
      <c r="H5" s="5"/>
      <c r="I5" s="5"/>
      <c r="J5" s="5"/>
      <c r="K5" s="5"/>
      <c r="L5" s="5"/>
      <c r="M5" s="5"/>
      <c r="N5" s="5"/>
      <c r="O5" s="5"/>
      <c r="P5" s="5"/>
      <c r="Q5" s="5"/>
    </row>
    <row r="6" spans="1:20" s="6" customFormat="1" ht="15" customHeight="1" x14ac:dyDescent="0.2">
      <c r="A6" s="5"/>
      <c r="B6" s="5"/>
      <c r="C6" s="5"/>
      <c r="D6" s="5"/>
      <c r="E6" s="5"/>
      <c r="F6" s="5"/>
      <c r="G6" s="5"/>
      <c r="H6" s="5"/>
      <c r="I6" s="5"/>
      <c r="J6" s="5"/>
      <c r="K6" s="5"/>
      <c r="L6" s="5"/>
      <c r="M6" s="5"/>
      <c r="N6" s="5"/>
      <c r="O6" s="5"/>
      <c r="P6" s="5"/>
      <c r="Q6" s="5"/>
    </row>
    <row r="7" spans="1:20" s="6" customFormat="1" ht="15" customHeight="1" x14ac:dyDescent="0.2">
      <c r="A7" s="5"/>
      <c r="B7" s="5"/>
      <c r="C7" s="5"/>
      <c r="D7" s="5"/>
      <c r="E7" s="5"/>
      <c r="F7" s="5"/>
      <c r="G7" s="5"/>
      <c r="H7" s="5"/>
      <c r="I7" s="5"/>
      <c r="J7" s="5"/>
      <c r="K7" s="5"/>
      <c r="L7" s="5"/>
      <c r="M7" s="5"/>
      <c r="N7" s="5"/>
      <c r="O7" s="5"/>
      <c r="P7" s="5"/>
      <c r="Q7" s="5"/>
    </row>
    <row r="8" spans="1:20" s="6" customFormat="1" ht="15" customHeight="1" x14ac:dyDescent="0.2">
      <c r="A8" s="5"/>
      <c r="B8" s="5"/>
      <c r="C8" s="5"/>
      <c r="D8" s="5"/>
      <c r="E8" s="5"/>
      <c r="F8" s="5"/>
      <c r="G8" s="5"/>
      <c r="H8" s="5"/>
      <c r="I8" s="5"/>
      <c r="J8" s="5"/>
      <c r="K8" s="5"/>
      <c r="L8" s="5"/>
      <c r="M8" s="5"/>
      <c r="N8" s="5"/>
      <c r="O8" s="5"/>
      <c r="P8" s="5"/>
      <c r="Q8" s="5"/>
    </row>
    <row r="9" spans="1:20" s="6" customFormat="1" ht="15" customHeight="1" x14ac:dyDescent="0.2">
      <c r="A9" s="5"/>
      <c r="B9" s="5"/>
      <c r="C9" s="5"/>
      <c r="D9" s="5"/>
      <c r="E9" s="5"/>
      <c r="F9" s="5"/>
      <c r="G9" s="5"/>
      <c r="H9" s="5"/>
      <c r="I9" s="5"/>
      <c r="J9" s="5"/>
      <c r="K9" s="5"/>
      <c r="L9" s="5"/>
      <c r="M9" s="5"/>
      <c r="N9" s="5"/>
      <c r="O9" s="5"/>
      <c r="P9" s="5"/>
      <c r="Q9" s="5"/>
    </row>
    <row r="10" spans="1:20" s="6" customFormat="1" ht="15" customHeight="1" x14ac:dyDescent="0.2">
      <c r="A10" s="5"/>
      <c r="B10" s="5"/>
      <c r="C10" s="5"/>
      <c r="D10" s="5"/>
      <c r="E10" s="5"/>
      <c r="F10" s="5"/>
      <c r="G10" s="5"/>
      <c r="H10" s="5"/>
      <c r="I10" s="5"/>
      <c r="J10" s="5"/>
      <c r="K10" s="5"/>
      <c r="L10" s="5"/>
      <c r="M10" s="5"/>
      <c r="N10" s="5"/>
      <c r="O10" s="5"/>
      <c r="P10" s="5"/>
      <c r="Q10" s="5"/>
    </row>
    <row r="11" spans="1:20" s="6" customFormat="1" ht="15" customHeight="1" x14ac:dyDescent="0.2">
      <c r="A11" s="5"/>
      <c r="B11" s="5"/>
      <c r="C11" s="5"/>
      <c r="D11" s="5"/>
      <c r="E11" s="5"/>
      <c r="F11" s="5"/>
      <c r="G11" s="5"/>
      <c r="H11" s="5"/>
      <c r="I11" s="5"/>
      <c r="J11" s="5"/>
      <c r="K11" s="5"/>
      <c r="L11" s="5"/>
      <c r="M11" s="5"/>
      <c r="N11" s="5"/>
      <c r="O11" s="5"/>
      <c r="P11" s="5"/>
      <c r="Q11" s="5"/>
    </row>
    <row r="12" spans="1:20" s="6" customFormat="1" ht="12.75" customHeight="1" x14ac:dyDescent="0.2">
      <c r="A12" s="5"/>
      <c r="B12" s="5"/>
      <c r="C12" s="5"/>
      <c r="D12" s="5"/>
      <c r="E12" s="5"/>
      <c r="F12" s="5"/>
      <c r="G12" s="5"/>
      <c r="H12" s="5"/>
      <c r="I12" s="5"/>
      <c r="J12" s="5"/>
      <c r="K12" s="5"/>
      <c r="L12" s="5"/>
      <c r="M12" s="5"/>
      <c r="N12" s="5"/>
      <c r="O12" s="5"/>
      <c r="P12" s="5"/>
      <c r="Q12" s="5"/>
    </row>
    <row r="13" spans="1:20" s="6" customFormat="1" ht="3" customHeight="1" x14ac:dyDescent="0.2">
      <c r="A13" s="5"/>
      <c r="B13" s="83"/>
      <c r="C13" s="83"/>
      <c r="D13" s="83"/>
      <c r="E13" s="83"/>
      <c r="F13" s="83"/>
      <c r="G13" s="83"/>
      <c r="H13" s="83"/>
      <c r="I13" s="83"/>
      <c r="J13" s="83"/>
      <c r="K13" s="83"/>
      <c r="L13" s="83"/>
      <c r="M13" s="83"/>
      <c r="N13" s="83"/>
      <c r="O13" s="83"/>
      <c r="P13" s="83"/>
      <c r="Q13" s="83"/>
      <c r="R13" s="83"/>
      <c r="S13" s="83"/>
    </row>
    <row r="14" spans="1:20" s="6" customFormat="1" ht="42.75" customHeight="1" x14ac:dyDescent="0.2">
      <c r="A14" s="5"/>
      <c r="B14" s="86" t="s">
        <v>312</v>
      </c>
      <c r="C14" s="86"/>
      <c r="D14" s="86"/>
      <c r="E14" s="86"/>
      <c r="F14" s="86"/>
      <c r="G14" s="86"/>
      <c r="H14" s="86"/>
      <c r="I14" s="86"/>
      <c r="J14" s="86"/>
      <c r="K14" s="86"/>
      <c r="L14" s="86"/>
      <c r="M14" s="86"/>
      <c r="N14" s="86"/>
      <c r="O14" s="86"/>
      <c r="P14" s="86"/>
      <c r="Q14" s="86"/>
      <c r="R14" s="86"/>
      <c r="S14" s="86"/>
    </row>
    <row r="15" spans="1:20" s="6" customFormat="1" ht="30" customHeight="1" x14ac:dyDescent="0.2">
      <c r="A15" s="5"/>
      <c r="B15" s="87" t="s">
        <v>320</v>
      </c>
      <c r="C15" s="87"/>
      <c r="D15" s="87"/>
      <c r="E15" s="87"/>
      <c r="F15" s="87"/>
      <c r="G15" s="87"/>
      <c r="H15" s="87"/>
      <c r="I15" s="87"/>
      <c r="J15" s="87"/>
      <c r="K15" s="87"/>
      <c r="L15" s="87"/>
      <c r="M15" s="87"/>
      <c r="N15" s="87"/>
      <c r="O15" s="87"/>
      <c r="P15" s="87"/>
      <c r="Q15" s="87"/>
      <c r="R15" s="87"/>
      <c r="S15" s="87"/>
    </row>
    <row r="16" spans="1:20" s="6" customFormat="1" ht="41.25" customHeight="1" x14ac:dyDescent="0.2">
      <c r="A16" s="5"/>
      <c r="B16" s="5"/>
      <c r="C16" s="5"/>
      <c r="D16" s="5"/>
      <c r="E16" s="5"/>
      <c r="F16" s="5"/>
      <c r="G16" s="5"/>
      <c r="H16" s="5"/>
      <c r="I16" s="5"/>
      <c r="J16" s="5"/>
      <c r="K16" s="5"/>
      <c r="L16" s="5"/>
      <c r="M16" s="5"/>
      <c r="N16" s="5"/>
      <c r="O16" s="5"/>
      <c r="P16" s="5"/>
      <c r="Q16" s="5"/>
    </row>
    <row r="17" spans="1:20" s="6" customFormat="1" ht="38.25" customHeight="1" x14ac:dyDescent="0.2">
      <c r="A17" s="5"/>
      <c r="B17" s="86" t="s">
        <v>396</v>
      </c>
      <c r="C17" s="86"/>
      <c r="D17" s="86"/>
      <c r="E17" s="86"/>
      <c r="F17" s="86"/>
      <c r="G17" s="86"/>
      <c r="H17" s="86"/>
      <c r="I17" s="86"/>
      <c r="J17" s="86"/>
      <c r="K17" s="86"/>
      <c r="L17" s="86"/>
      <c r="M17" s="86"/>
      <c r="N17" s="86"/>
      <c r="O17" s="86"/>
      <c r="P17" s="86"/>
      <c r="Q17" s="86"/>
      <c r="R17" s="86"/>
      <c r="S17" s="86"/>
    </row>
    <row r="18" spans="1:20" s="6" customFormat="1" ht="45" customHeight="1" x14ac:dyDescent="0.2">
      <c r="A18" s="5"/>
      <c r="B18" s="92" t="s">
        <v>311</v>
      </c>
      <c r="C18" s="92"/>
      <c r="D18" s="92"/>
      <c r="E18" s="92"/>
      <c r="F18" s="92"/>
      <c r="G18" s="92"/>
      <c r="H18" s="92"/>
      <c r="I18" s="92"/>
      <c r="J18" s="92"/>
      <c r="K18" s="92"/>
      <c r="L18" s="92"/>
      <c r="M18" s="92"/>
      <c r="N18" s="92"/>
      <c r="O18" s="92"/>
      <c r="P18" s="92"/>
      <c r="Q18" s="92"/>
      <c r="R18" s="92"/>
      <c r="S18" s="92"/>
    </row>
    <row r="19" spans="1:20" s="6" customFormat="1" ht="15" customHeight="1" x14ac:dyDescent="0.2">
      <c r="A19" s="5"/>
      <c r="B19" s="5"/>
      <c r="C19" s="5"/>
      <c r="D19" s="5"/>
      <c r="E19" s="5"/>
      <c r="F19" s="5"/>
      <c r="G19" s="5"/>
      <c r="H19" s="5"/>
      <c r="I19" s="5"/>
      <c r="J19" s="5"/>
      <c r="K19" s="5"/>
      <c r="L19" s="5"/>
      <c r="M19" s="5"/>
      <c r="N19" s="5"/>
      <c r="O19" s="5"/>
      <c r="P19" s="5"/>
      <c r="Q19" s="5"/>
    </row>
    <row r="20" spans="1:20" s="6" customFormat="1" ht="20.100000000000001" customHeight="1" x14ac:dyDescent="0.2">
      <c r="A20" s="5"/>
      <c r="B20" s="90" t="s">
        <v>313</v>
      </c>
      <c r="C20" s="91"/>
      <c r="D20" s="91"/>
      <c r="E20" s="91"/>
      <c r="F20" s="91"/>
      <c r="G20" s="91"/>
      <c r="H20" s="91"/>
      <c r="I20" s="91"/>
      <c r="J20" s="91"/>
      <c r="K20" s="91"/>
      <c r="L20" s="91"/>
      <c r="M20" s="91"/>
      <c r="N20" s="91"/>
      <c r="O20" s="91"/>
      <c r="P20" s="91"/>
      <c r="Q20" s="91"/>
      <c r="R20" s="91"/>
      <c r="S20" s="91"/>
    </row>
    <row r="21" spans="1:20" s="6" customFormat="1" ht="15" customHeight="1" x14ac:dyDescent="0.2">
      <c r="A21" s="5"/>
      <c r="B21" s="5"/>
      <c r="C21" s="5"/>
      <c r="D21" s="5"/>
      <c r="E21" s="5"/>
      <c r="F21" s="5"/>
      <c r="G21" s="5"/>
      <c r="H21" s="5"/>
      <c r="I21" s="5"/>
      <c r="J21" s="5"/>
      <c r="K21" s="5"/>
      <c r="L21" s="5"/>
      <c r="M21" s="5"/>
      <c r="N21" s="5"/>
      <c r="O21" s="5"/>
      <c r="P21" s="5"/>
      <c r="Q21" s="5"/>
    </row>
    <row r="22" spans="1:20" s="6" customFormat="1" ht="17.25" customHeight="1" x14ac:dyDescent="0.2">
      <c r="A22" s="5"/>
      <c r="B22" s="5"/>
      <c r="C22" s="5"/>
      <c r="D22" s="5"/>
      <c r="E22" s="5"/>
      <c r="F22" s="5"/>
      <c r="G22" s="5"/>
      <c r="H22" s="5"/>
      <c r="I22" s="5"/>
      <c r="J22" s="5"/>
      <c r="K22" s="5"/>
      <c r="L22" s="5"/>
      <c r="M22" s="5"/>
      <c r="N22" s="5"/>
      <c r="O22" s="5"/>
      <c r="P22" s="5"/>
      <c r="Q22" s="5"/>
    </row>
    <row r="23" spans="1:20" s="6" customFormat="1" ht="15" hidden="1" customHeight="1" x14ac:dyDescent="0.2">
      <c r="A23" s="5"/>
      <c r="B23" s="5"/>
      <c r="C23" s="5"/>
      <c r="D23" s="5"/>
      <c r="E23" s="5"/>
      <c r="F23" s="5"/>
      <c r="G23" s="5"/>
      <c r="H23" s="5"/>
      <c r="I23" s="5"/>
      <c r="J23" s="5"/>
      <c r="K23" s="5"/>
      <c r="L23" s="5"/>
      <c r="M23" s="5"/>
      <c r="N23" s="5"/>
      <c r="O23" s="5"/>
      <c r="P23" s="5"/>
      <c r="Q23" s="5"/>
    </row>
    <row r="24" spans="1:20" s="6" customFormat="1" ht="135.75" customHeight="1" x14ac:dyDescent="0.2">
      <c r="A24" s="5"/>
      <c r="B24" s="5"/>
      <c r="C24" s="5"/>
      <c r="D24" s="93" t="s">
        <v>394</v>
      </c>
      <c r="E24" s="93"/>
      <c r="F24" s="93"/>
      <c r="G24" s="93"/>
      <c r="H24" s="93"/>
      <c r="I24" s="93"/>
      <c r="J24" s="93"/>
      <c r="K24" s="93"/>
      <c r="L24" s="93"/>
      <c r="M24" s="93"/>
      <c r="N24" s="93"/>
      <c r="O24" s="93"/>
      <c r="P24" s="93"/>
      <c r="Q24" s="93"/>
      <c r="R24" s="93"/>
      <c r="S24" s="93"/>
    </row>
    <row r="25" spans="1:20" s="6" customFormat="1" ht="12" customHeight="1" x14ac:dyDescent="0.2">
      <c r="A25" s="5"/>
      <c r="B25" s="5"/>
      <c r="C25" s="5"/>
      <c r="D25" s="63"/>
      <c r="E25" s="63"/>
      <c r="F25" s="63"/>
      <c r="G25" s="63"/>
      <c r="H25" s="63"/>
      <c r="I25" s="63"/>
      <c r="J25" s="63"/>
      <c r="K25" s="63"/>
      <c r="L25" s="63"/>
      <c r="M25" s="63"/>
      <c r="N25" s="63"/>
      <c r="O25" s="63"/>
      <c r="P25" s="63"/>
      <c r="Q25" s="63"/>
      <c r="R25" s="63"/>
      <c r="S25" s="63"/>
    </row>
    <row r="26" spans="1:20" s="6" customFormat="1" ht="42" customHeight="1" x14ac:dyDescent="0.2">
      <c r="A26" s="5"/>
      <c r="B26" s="5"/>
      <c r="C26" s="5"/>
      <c r="D26" s="94" t="s">
        <v>395</v>
      </c>
      <c r="E26" s="95"/>
      <c r="F26" s="95"/>
      <c r="G26" s="95"/>
      <c r="H26" s="95"/>
      <c r="I26" s="95"/>
      <c r="J26" s="95"/>
      <c r="K26" s="95"/>
      <c r="L26" s="95"/>
      <c r="M26" s="95"/>
      <c r="N26" s="95"/>
      <c r="O26" s="95"/>
      <c r="P26" s="95"/>
      <c r="Q26" s="95"/>
      <c r="R26" s="95"/>
      <c r="S26" s="95"/>
    </row>
    <row r="27" spans="1:20" s="6" customFormat="1" ht="15" customHeight="1" x14ac:dyDescent="0.2">
      <c r="A27" s="5"/>
      <c r="B27" s="5"/>
      <c r="C27" s="5"/>
      <c r="D27" s="5"/>
      <c r="E27" s="5"/>
      <c r="F27" s="5"/>
      <c r="G27" s="5"/>
      <c r="H27" s="5"/>
      <c r="I27" s="5"/>
      <c r="J27" s="5"/>
      <c r="K27" s="5"/>
      <c r="L27" s="5"/>
      <c r="M27" s="5"/>
      <c r="N27" s="5"/>
      <c r="O27" s="5"/>
      <c r="P27" s="5"/>
      <c r="Q27" s="5"/>
      <c r="R27" s="5"/>
      <c r="S27" s="5"/>
    </row>
    <row r="28" spans="1:20" s="6" customFormat="1" ht="102.75" customHeight="1" x14ac:dyDescent="0.2">
      <c r="A28" s="5"/>
      <c r="B28" s="5"/>
      <c r="C28" s="5"/>
      <c r="D28" s="5"/>
      <c r="E28" s="5"/>
      <c r="F28" s="5"/>
      <c r="G28" s="5"/>
      <c r="H28" s="5"/>
      <c r="I28" s="5"/>
      <c r="J28" s="5"/>
      <c r="K28" s="5"/>
      <c r="L28" s="5"/>
      <c r="M28" s="5"/>
      <c r="N28" s="5"/>
      <c r="O28" s="5"/>
      <c r="P28" s="5"/>
      <c r="Q28" s="5"/>
      <c r="R28" s="5"/>
      <c r="S28" s="5"/>
    </row>
    <row r="29" spans="1:20" s="6" customFormat="1" ht="24.75" customHeight="1" x14ac:dyDescent="0.2">
      <c r="A29" s="5"/>
      <c r="B29" s="5"/>
      <c r="C29" s="5"/>
      <c r="D29" s="5"/>
      <c r="E29" s="83" t="s">
        <v>316</v>
      </c>
      <c r="F29" s="83"/>
      <c r="G29" s="83"/>
      <c r="H29" s="83"/>
      <c r="I29" s="83"/>
      <c r="J29" s="83"/>
      <c r="K29" s="83"/>
      <c r="L29" s="5"/>
      <c r="M29" s="5"/>
      <c r="N29" s="5"/>
      <c r="O29" s="5"/>
      <c r="P29" s="5"/>
      <c r="Q29" s="5"/>
      <c r="R29" s="83" t="s">
        <v>318</v>
      </c>
      <c r="S29" s="83"/>
    </row>
    <row r="30" spans="1:20" s="6" customFormat="1" ht="15" customHeight="1" x14ac:dyDescent="0.2">
      <c r="A30" s="5"/>
      <c r="B30" s="5"/>
      <c r="C30" s="5"/>
      <c r="D30" s="5"/>
      <c r="E30" s="83" t="s">
        <v>317</v>
      </c>
      <c r="F30" s="83"/>
      <c r="G30" s="83"/>
      <c r="H30" s="83"/>
      <c r="I30" s="83"/>
      <c r="J30" s="83"/>
      <c r="K30" s="83"/>
      <c r="L30" s="5"/>
      <c r="M30" s="5"/>
      <c r="N30" s="5"/>
      <c r="O30" s="5"/>
      <c r="P30" s="5"/>
      <c r="Q30" s="5"/>
      <c r="R30" s="83" t="s">
        <v>319</v>
      </c>
      <c r="S30" s="83"/>
    </row>
    <row r="31" spans="1:20" s="6" customFormat="1" ht="15" customHeight="1" x14ac:dyDescent="0.2">
      <c r="A31" s="5"/>
      <c r="B31" s="5"/>
      <c r="C31" s="5"/>
      <c r="D31" s="5"/>
      <c r="E31" s="83" t="s">
        <v>324</v>
      </c>
      <c r="F31" s="83"/>
      <c r="G31" s="83"/>
      <c r="H31" s="83"/>
      <c r="I31" s="83"/>
      <c r="J31" s="83"/>
      <c r="K31" s="83"/>
      <c r="L31" s="5"/>
      <c r="M31" s="5"/>
      <c r="N31" s="5"/>
      <c r="O31" s="5"/>
      <c r="P31" s="5"/>
      <c r="Q31" s="5"/>
      <c r="R31" s="83" t="s">
        <v>324</v>
      </c>
      <c r="S31" s="83"/>
    </row>
    <row r="32" spans="1:20" s="6" customFormat="1" ht="102" customHeight="1" x14ac:dyDescent="0.2">
      <c r="A32" s="5"/>
      <c r="B32" s="5"/>
      <c r="C32" s="5"/>
      <c r="D32" s="5"/>
      <c r="E32" s="5"/>
      <c r="F32" s="5"/>
      <c r="G32" s="5"/>
      <c r="H32" s="5"/>
      <c r="I32" s="5"/>
      <c r="J32" s="5"/>
      <c r="K32" s="5"/>
      <c r="L32" s="5"/>
      <c r="M32" s="5"/>
      <c r="N32" s="5"/>
      <c r="O32" s="5"/>
      <c r="P32" s="5"/>
      <c r="Q32" s="5"/>
      <c r="R32" s="5"/>
      <c r="S32" s="5"/>
      <c r="T32" s="70"/>
    </row>
    <row r="33" spans="1:20" s="6" customFormat="1" ht="15" customHeight="1" x14ac:dyDescent="0.2">
      <c r="A33" s="5"/>
      <c r="B33" s="5"/>
      <c r="C33" s="5"/>
      <c r="D33" s="5"/>
      <c r="E33" s="5"/>
      <c r="F33" s="5"/>
      <c r="G33" s="5"/>
      <c r="H33" s="5"/>
      <c r="I33" s="5"/>
      <c r="J33" s="5"/>
      <c r="K33" s="5"/>
      <c r="L33" s="5"/>
      <c r="M33" s="5"/>
      <c r="N33" s="5"/>
      <c r="O33" s="5"/>
      <c r="P33" s="5"/>
      <c r="Q33" s="5"/>
    </row>
    <row r="34" spans="1:20" s="6" customFormat="1" ht="15" customHeight="1" x14ac:dyDescent="0.2">
      <c r="A34" s="5"/>
      <c r="B34" s="5"/>
      <c r="C34" s="5"/>
      <c r="D34" s="5"/>
      <c r="E34" s="5"/>
      <c r="F34" s="5"/>
      <c r="G34" s="5"/>
      <c r="H34" s="5"/>
      <c r="I34" s="5"/>
      <c r="J34" s="5"/>
      <c r="K34" s="5"/>
      <c r="L34" s="5"/>
      <c r="M34" s="5"/>
      <c r="N34" s="5"/>
      <c r="O34" s="5"/>
      <c r="P34" s="5"/>
      <c r="Q34" s="5"/>
    </row>
    <row r="35" spans="1:20" s="6" customFormat="1" ht="15" customHeight="1" x14ac:dyDescent="0.2">
      <c r="A35" s="5"/>
      <c r="B35" s="5"/>
      <c r="C35" s="5"/>
      <c r="D35" s="5"/>
      <c r="E35" s="5"/>
      <c r="F35" s="5"/>
      <c r="G35" s="5"/>
      <c r="H35" s="5"/>
      <c r="I35" s="5"/>
      <c r="J35" s="5"/>
      <c r="K35" s="5"/>
      <c r="L35" s="5"/>
      <c r="M35" s="5"/>
      <c r="N35" s="5"/>
      <c r="O35" s="5"/>
      <c r="P35" s="5"/>
      <c r="Q35" s="5"/>
    </row>
    <row r="36" spans="1:20" s="6" customFormat="1" ht="15" customHeight="1" x14ac:dyDescent="0.2">
      <c r="A36" s="89" t="s">
        <v>314</v>
      </c>
      <c r="B36" s="89"/>
      <c r="C36" s="89"/>
      <c r="D36" s="89"/>
      <c r="E36" s="89"/>
      <c r="F36" s="89"/>
      <c r="G36" s="89"/>
      <c r="H36" s="89"/>
      <c r="I36" s="89"/>
      <c r="J36" s="89"/>
      <c r="K36" s="89"/>
      <c r="L36" s="5"/>
      <c r="M36" s="5"/>
      <c r="N36" s="5" t="s">
        <v>6</v>
      </c>
      <c r="O36" s="5"/>
      <c r="P36" s="5"/>
      <c r="Q36" s="5"/>
      <c r="R36" s="88" t="s">
        <v>7</v>
      </c>
      <c r="S36" s="88"/>
      <c r="T36" s="88"/>
    </row>
    <row r="37" spans="1:20" s="6" customFormat="1" ht="15.75" customHeight="1" x14ac:dyDescent="0.2">
      <c r="A37" s="5"/>
      <c r="B37" s="5"/>
      <c r="C37" s="5"/>
      <c r="D37" s="5"/>
      <c r="E37" s="5"/>
      <c r="F37" s="5"/>
      <c r="G37" s="5"/>
      <c r="H37" s="5"/>
      <c r="I37" s="5"/>
      <c r="J37" s="5"/>
      <c r="K37" s="5"/>
      <c r="L37" s="5"/>
      <c r="M37" s="5"/>
      <c r="N37" s="5"/>
      <c r="O37" s="5"/>
      <c r="P37" s="5"/>
      <c r="Q37" s="5"/>
      <c r="R37" s="83" t="s">
        <v>333</v>
      </c>
      <c r="S37" s="83"/>
      <c r="T37" s="83"/>
    </row>
    <row r="38" spans="1:20" s="6" customFormat="1" ht="15.75" customHeight="1" x14ac:dyDescent="0.2">
      <c r="A38" s="5"/>
      <c r="B38" s="5"/>
      <c r="C38" s="5"/>
      <c r="D38" s="5"/>
      <c r="E38" s="5"/>
      <c r="F38" s="5"/>
      <c r="G38" s="5"/>
      <c r="H38" s="5"/>
      <c r="I38" s="5"/>
      <c r="J38" s="5"/>
      <c r="K38" s="5"/>
      <c r="L38" s="5"/>
      <c r="M38" s="5"/>
      <c r="N38" s="5"/>
      <c r="O38" s="5"/>
      <c r="P38" s="5"/>
      <c r="Q38" s="5"/>
      <c r="R38" s="5"/>
      <c r="S38" s="5"/>
      <c r="T38" s="5"/>
    </row>
    <row r="39" spans="1:20" s="6" customFormat="1" ht="15.75" customHeight="1" x14ac:dyDescent="0.2">
      <c r="A39" s="5"/>
      <c r="B39" s="5"/>
      <c r="C39" s="5"/>
      <c r="D39" s="5"/>
      <c r="E39" s="5"/>
      <c r="F39" s="5"/>
      <c r="G39" s="5"/>
      <c r="H39" s="5"/>
      <c r="I39" s="5"/>
      <c r="J39" s="5"/>
      <c r="K39" s="5"/>
      <c r="L39" s="5"/>
      <c r="M39" s="5"/>
      <c r="N39" s="5"/>
      <c r="O39" s="5"/>
      <c r="P39" s="5"/>
      <c r="Q39" s="5"/>
      <c r="R39" s="5"/>
      <c r="S39" s="5"/>
      <c r="T39" s="5"/>
    </row>
    <row r="40" spans="1:20" x14ac:dyDescent="0.2">
      <c r="A40" s="5"/>
      <c r="B40" s="5"/>
      <c r="C40" s="5"/>
      <c r="D40" s="5"/>
      <c r="E40" s="5"/>
      <c r="F40" s="5"/>
      <c r="G40" s="5"/>
      <c r="H40" s="5"/>
      <c r="I40" s="5"/>
      <c r="J40" s="5"/>
      <c r="K40" s="5"/>
      <c r="L40" s="5"/>
      <c r="M40" s="5"/>
      <c r="N40" s="5"/>
      <c r="O40" s="5"/>
      <c r="P40" s="5"/>
      <c r="Q40" s="5"/>
      <c r="R40" s="6"/>
      <c r="S40" s="6"/>
      <c r="T40" s="6"/>
    </row>
  </sheetData>
  <mergeCells count="19">
    <mergeCell ref="R36:T36"/>
    <mergeCell ref="R37:T37"/>
    <mergeCell ref="A36:K36"/>
    <mergeCell ref="B17:S17"/>
    <mergeCell ref="B20:S20"/>
    <mergeCell ref="B18:S18"/>
    <mergeCell ref="D24:S24"/>
    <mergeCell ref="D26:S26"/>
    <mergeCell ref="E29:K29"/>
    <mergeCell ref="E31:K31"/>
    <mergeCell ref="R29:S29"/>
    <mergeCell ref="R31:S31"/>
    <mergeCell ref="E30:K30"/>
    <mergeCell ref="R30:S30"/>
    <mergeCell ref="A2:L2"/>
    <mergeCell ref="A4:L4"/>
    <mergeCell ref="B14:S14"/>
    <mergeCell ref="B15:S15"/>
    <mergeCell ref="B13:S13"/>
  </mergeCells>
  <phoneticPr fontId="19" type="noConversion"/>
  <printOptions horizontalCentered="1"/>
  <pageMargins left="0.51181102362204722" right="0" top="0.59055118110236227" bottom="0.59055118110236227" header="0.19685039370078741" footer="0.23622047244094491"/>
  <pageSetup paperSize="9" scale="71" orientation="portrait" horizontalDpi="4294967292" verticalDpi="300" r:id="rId1"/>
  <headerFooter alignWithMargins="0">
    <oddFooter>&amp;L&amp;"Arial,Dőlt"&amp;8&amp;F</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2"/>
  <dimension ref="A1:T69"/>
  <sheetViews>
    <sheetView view="pageBreakPreview" zoomScaleNormal="90" workbookViewId="0">
      <selection activeCell="R18" sqref="R18"/>
    </sheetView>
  </sheetViews>
  <sheetFormatPr defaultRowHeight="12.75" x14ac:dyDescent="0.2"/>
  <cols>
    <col min="1" max="17" width="4.28515625" style="13" customWidth="1"/>
    <col min="18" max="20" width="18.7109375" style="7" customWidth="1"/>
    <col min="21" max="16384" width="9.140625" style="7"/>
  </cols>
  <sheetData>
    <row r="1" spans="1:20" s="4" customFormat="1" ht="20.100000000000001" customHeight="1" x14ac:dyDescent="0.2">
      <c r="A1" s="1">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row>
    <row r="2" spans="1:20" ht="15" customHeight="1" x14ac:dyDescent="0.2">
      <c r="A2" s="84" t="s">
        <v>9</v>
      </c>
      <c r="B2" s="84"/>
      <c r="C2" s="84"/>
      <c r="D2" s="84"/>
      <c r="E2" s="84"/>
      <c r="F2" s="84"/>
      <c r="G2" s="84"/>
      <c r="H2" s="84"/>
      <c r="I2" s="84"/>
      <c r="J2" s="84"/>
      <c r="K2" s="84"/>
      <c r="L2" s="84"/>
      <c r="M2" s="5"/>
      <c r="N2" s="5"/>
      <c r="O2" s="5"/>
      <c r="P2" s="5"/>
      <c r="Q2" s="5"/>
      <c r="R2" s="6"/>
      <c r="S2" s="6"/>
      <c r="T2" s="6"/>
    </row>
    <row r="3" spans="1:20" s="4" customFormat="1"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1</v>
      </c>
      <c r="Q3" s="1">
        <v>1</v>
      </c>
      <c r="R3" s="23"/>
      <c r="S3" s="23"/>
      <c r="T3" s="23"/>
    </row>
    <row r="4" spans="1:20" s="11" customFormat="1" ht="15" customHeight="1" x14ac:dyDescent="0.2">
      <c r="A4" s="85" t="s">
        <v>8</v>
      </c>
      <c r="B4" s="85"/>
      <c r="C4" s="85"/>
      <c r="D4" s="85"/>
      <c r="E4" s="85"/>
      <c r="F4" s="85"/>
      <c r="G4" s="85"/>
      <c r="H4" s="85"/>
      <c r="I4" s="85"/>
      <c r="J4" s="85"/>
      <c r="K4" s="85"/>
      <c r="L4" s="85"/>
      <c r="M4" s="5"/>
      <c r="N4" s="5"/>
      <c r="O4" s="5"/>
      <c r="P4" s="5"/>
      <c r="Q4" s="10"/>
      <c r="R4" s="6"/>
      <c r="S4" s="6"/>
      <c r="T4" s="6"/>
    </row>
    <row r="5" spans="1:20" s="11" customFormat="1" ht="20.100000000000001" customHeight="1" x14ac:dyDescent="0.2">
      <c r="A5" s="5"/>
      <c r="B5" s="87" t="str">
        <f>Borító!B14</f>
        <v>Minta Rt.</v>
      </c>
      <c r="C5" s="87"/>
      <c r="D5" s="87"/>
      <c r="E5" s="87"/>
      <c r="F5" s="87"/>
      <c r="G5" s="87"/>
      <c r="H5" s="87"/>
      <c r="I5" s="87"/>
      <c r="J5" s="87"/>
      <c r="K5" s="87"/>
      <c r="L5" s="87"/>
      <c r="M5" s="87"/>
      <c r="N5" s="87"/>
      <c r="O5" s="87"/>
      <c r="P5" s="87"/>
      <c r="Q5" s="87"/>
      <c r="R5" s="87"/>
      <c r="S5" s="87"/>
      <c r="T5" s="6"/>
    </row>
    <row r="6" spans="1:20" s="11" customFormat="1" ht="20.100000000000001" customHeight="1" x14ac:dyDescent="0.2">
      <c r="A6" s="5"/>
      <c r="B6" s="114" t="str">
        <f>Borító!B15</f>
        <v>2400 Dunaújváros, Jóreménység utca 2005.</v>
      </c>
      <c r="C6" s="114"/>
      <c r="D6" s="114"/>
      <c r="E6" s="114"/>
      <c r="F6" s="114"/>
      <c r="G6" s="114"/>
      <c r="H6" s="114"/>
      <c r="I6" s="114"/>
      <c r="J6" s="114"/>
      <c r="K6" s="114"/>
      <c r="L6" s="114"/>
      <c r="M6" s="114"/>
      <c r="N6" s="114"/>
      <c r="O6" s="114"/>
      <c r="P6" s="114"/>
      <c r="Q6" s="114"/>
      <c r="R6" s="114"/>
      <c r="S6" s="114"/>
      <c r="T6" s="6"/>
    </row>
    <row r="7" spans="1:20" s="11" customFormat="1" ht="20.100000000000001" customHeight="1" x14ac:dyDescent="0.2">
      <c r="A7" s="5"/>
      <c r="B7" s="103" t="s">
        <v>322</v>
      </c>
      <c r="C7" s="113"/>
      <c r="D7" s="113"/>
      <c r="E7" s="113"/>
      <c r="F7" s="113"/>
      <c r="G7" s="113"/>
      <c r="H7" s="113"/>
      <c r="I7" s="113"/>
      <c r="J7" s="113"/>
      <c r="K7" s="113"/>
      <c r="L7" s="113"/>
      <c r="M7" s="113"/>
      <c r="N7" s="113"/>
      <c r="O7" s="113"/>
      <c r="P7" s="113"/>
      <c r="Q7" s="113"/>
      <c r="R7" s="113"/>
      <c r="S7" s="113"/>
      <c r="T7" s="6"/>
    </row>
    <row r="8" spans="1:20" s="11" customFormat="1" ht="20.100000000000001" customHeight="1" x14ac:dyDescent="0.2">
      <c r="A8" s="5"/>
      <c r="B8" s="103" t="str">
        <f>Borító!B20</f>
        <v>Beszámolási időszak:    2004.01.01. - 2004.12.31.</v>
      </c>
      <c r="C8" s="103"/>
      <c r="D8" s="103"/>
      <c r="E8" s="103"/>
      <c r="F8" s="103"/>
      <c r="G8" s="103"/>
      <c r="H8" s="103"/>
      <c r="I8" s="103"/>
      <c r="J8" s="103"/>
      <c r="K8" s="103"/>
      <c r="L8" s="103"/>
      <c r="M8" s="103"/>
      <c r="N8" s="103"/>
      <c r="O8" s="103"/>
      <c r="P8" s="103"/>
      <c r="Q8" s="103"/>
      <c r="R8" s="103"/>
      <c r="S8" s="103"/>
      <c r="T8" s="6"/>
    </row>
    <row r="9" spans="1:20" s="11" customFormat="1" ht="20.100000000000001" customHeight="1" x14ac:dyDescent="0.2">
      <c r="A9" s="5"/>
      <c r="B9" s="64"/>
      <c r="C9" s="64"/>
      <c r="D9" s="64"/>
      <c r="E9" s="64"/>
      <c r="F9" s="64"/>
      <c r="G9" s="64"/>
      <c r="H9" s="64"/>
      <c r="I9" s="64"/>
      <c r="J9" s="64"/>
      <c r="K9" s="64"/>
      <c r="L9" s="64"/>
      <c r="M9" s="64"/>
      <c r="N9" s="64"/>
      <c r="O9" s="64"/>
      <c r="P9" s="64"/>
      <c r="Q9" s="64"/>
      <c r="R9" s="64"/>
      <c r="S9" s="64"/>
      <c r="T9" s="6"/>
    </row>
    <row r="10" spans="1:20" s="11" customFormat="1" ht="15" customHeight="1" x14ac:dyDescent="0.2">
      <c r="A10" s="5"/>
      <c r="B10" s="96" t="s">
        <v>351</v>
      </c>
      <c r="C10" s="85"/>
      <c r="D10" s="85"/>
      <c r="E10" s="85"/>
      <c r="F10" s="85"/>
      <c r="G10" s="85"/>
      <c r="H10" s="85"/>
      <c r="I10" s="85"/>
      <c r="J10" s="85"/>
      <c r="K10" s="85"/>
      <c r="L10" s="85"/>
      <c r="M10" s="85"/>
      <c r="N10" s="85"/>
      <c r="O10" s="85"/>
      <c r="P10" s="85"/>
      <c r="Q10" s="97"/>
      <c r="R10" s="25" t="s">
        <v>13</v>
      </c>
      <c r="S10" s="27" t="s">
        <v>14</v>
      </c>
      <c r="T10" s="25" t="s">
        <v>12</v>
      </c>
    </row>
    <row r="11" spans="1:20" s="24" customFormat="1" ht="15" customHeight="1" x14ac:dyDescent="0.2">
      <c r="A11" s="5"/>
      <c r="B11" s="98"/>
      <c r="C11" s="99"/>
      <c r="D11" s="99"/>
      <c r="E11" s="99"/>
      <c r="F11" s="99"/>
      <c r="G11" s="99"/>
      <c r="H11" s="99"/>
      <c r="I11" s="99"/>
      <c r="J11" s="99"/>
      <c r="K11" s="99"/>
      <c r="L11" s="99"/>
      <c r="M11" s="99"/>
      <c r="N11" s="99"/>
      <c r="O11" s="99"/>
      <c r="P11" s="99"/>
      <c r="Q11" s="100"/>
      <c r="R11" s="29">
        <v>37986</v>
      </c>
      <c r="S11" s="28" t="s">
        <v>0</v>
      </c>
      <c r="T11" s="29">
        <v>38352</v>
      </c>
    </row>
    <row r="12" spans="1:20" s="11" customFormat="1" ht="15" customHeight="1" x14ac:dyDescent="0.2">
      <c r="A12" s="12"/>
      <c r="B12" s="15" t="s">
        <v>15</v>
      </c>
      <c r="C12" s="73" t="s">
        <v>229</v>
      </c>
      <c r="D12" s="30"/>
      <c r="E12" s="31"/>
      <c r="F12" s="107" t="s">
        <v>65</v>
      </c>
      <c r="G12" s="108"/>
      <c r="H12" s="108"/>
      <c r="I12" s="108"/>
      <c r="J12" s="108"/>
      <c r="K12" s="108"/>
      <c r="L12" s="108"/>
      <c r="M12" s="108"/>
      <c r="N12" s="108"/>
      <c r="O12" s="108"/>
      <c r="P12" s="108"/>
      <c r="Q12" s="109"/>
      <c r="R12" s="81">
        <f>+R13+R21+R29</f>
        <v>0</v>
      </c>
      <c r="S12" s="81">
        <f>+S13+S21+S29</f>
        <v>0</v>
      </c>
      <c r="T12" s="81">
        <f>+T13+T21+T29</f>
        <v>0</v>
      </c>
    </row>
    <row r="13" spans="1:20" s="11" customFormat="1" ht="15" customHeight="1" x14ac:dyDescent="0.2">
      <c r="A13" s="12"/>
      <c r="B13" s="15" t="s">
        <v>16</v>
      </c>
      <c r="C13" s="32"/>
      <c r="D13" s="39" t="s">
        <v>1</v>
      </c>
      <c r="E13" s="31"/>
      <c r="F13" s="104" t="s">
        <v>66</v>
      </c>
      <c r="G13" s="105"/>
      <c r="H13" s="105"/>
      <c r="I13" s="105"/>
      <c r="J13" s="105"/>
      <c r="K13" s="105"/>
      <c r="L13" s="105"/>
      <c r="M13" s="105"/>
      <c r="N13" s="105"/>
      <c r="O13" s="105"/>
      <c r="P13" s="105"/>
      <c r="Q13" s="106"/>
      <c r="R13" s="81">
        <f>SUM(R14:R20)</f>
        <v>0</v>
      </c>
      <c r="S13" s="81">
        <f>SUM(S14:S20)</f>
        <v>0</v>
      </c>
      <c r="T13" s="81">
        <f>SUM(T14:T20)</f>
        <v>0</v>
      </c>
    </row>
    <row r="14" spans="1:20" s="11" customFormat="1" ht="15" customHeight="1" x14ac:dyDescent="0.2">
      <c r="A14" s="12"/>
      <c r="B14" s="15" t="s">
        <v>17</v>
      </c>
      <c r="C14" s="32"/>
      <c r="D14" s="41"/>
      <c r="E14" s="33" t="s">
        <v>15</v>
      </c>
      <c r="F14" s="104" t="s">
        <v>67</v>
      </c>
      <c r="G14" s="105"/>
      <c r="H14" s="105"/>
      <c r="I14" s="105"/>
      <c r="J14" s="105"/>
      <c r="K14" s="105"/>
      <c r="L14" s="105"/>
      <c r="M14" s="105"/>
      <c r="N14" s="105"/>
      <c r="O14" s="105"/>
      <c r="P14" s="105"/>
      <c r="Q14" s="106"/>
      <c r="R14" s="80"/>
      <c r="S14" s="80"/>
      <c r="T14" s="80"/>
    </row>
    <row r="15" spans="1:20" s="11" customFormat="1" ht="15" customHeight="1" x14ac:dyDescent="0.2">
      <c r="A15" s="12"/>
      <c r="B15" s="15" t="s">
        <v>18</v>
      </c>
      <c r="C15" s="32"/>
      <c r="D15" s="41"/>
      <c r="E15" s="33" t="s">
        <v>16</v>
      </c>
      <c r="F15" s="104" t="s">
        <v>68</v>
      </c>
      <c r="G15" s="105"/>
      <c r="H15" s="105"/>
      <c r="I15" s="105"/>
      <c r="J15" s="105"/>
      <c r="K15" s="105"/>
      <c r="L15" s="105"/>
      <c r="M15" s="105"/>
      <c r="N15" s="105"/>
      <c r="O15" s="105"/>
      <c r="P15" s="105"/>
      <c r="Q15" s="106"/>
      <c r="R15" s="80"/>
      <c r="S15" s="80"/>
      <c r="T15" s="80"/>
    </row>
    <row r="16" spans="1:20" s="11" customFormat="1" ht="15" customHeight="1" x14ac:dyDescent="0.2">
      <c r="A16" s="12"/>
      <c r="B16" s="15" t="s">
        <v>19</v>
      </c>
      <c r="C16" s="32"/>
      <c r="D16" s="41"/>
      <c r="E16" s="33" t="s">
        <v>17</v>
      </c>
      <c r="F16" s="104" t="s">
        <v>69</v>
      </c>
      <c r="G16" s="105"/>
      <c r="H16" s="105"/>
      <c r="I16" s="105"/>
      <c r="J16" s="105"/>
      <c r="K16" s="105"/>
      <c r="L16" s="105"/>
      <c r="M16" s="105"/>
      <c r="N16" s="105"/>
      <c r="O16" s="105"/>
      <c r="P16" s="105"/>
      <c r="Q16" s="106"/>
      <c r="R16" s="80"/>
      <c r="S16" s="80"/>
      <c r="T16" s="80"/>
    </row>
    <row r="17" spans="1:20" s="11" customFormat="1" ht="15" customHeight="1" x14ac:dyDescent="0.2">
      <c r="A17" s="12"/>
      <c r="B17" s="15" t="s">
        <v>20</v>
      </c>
      <c r="C17" s="32"/>
      <c r="D17" s="41"/>
      <c r="E17" s="33" t="s">
        <v>18</v>
      </c>
      <c r="F17" s="104" t="s">
        <v>70</v>
      </c>
      <c r="G17" s="105"/>
      <c r="H17" s="105"/>
      <c r="I17" s="105"/>
      <c r="J17" s="105"/>
      <c r="K17" s="105"/>
      <c r="L17" s="105"/>
      <c r="M17" s="105"/>
      <c r="N17" s="105"/>
      <c r="O17" s="105"/>
      <c r="P17" s="105"/>
      <c r="Q17" s="106"/>
      <c r="R17" s="80"/>
      <c r="S17" s="80"/>
      <c r="T17" s="80"/>
    </row>
    <row r="18" spans="1:20" s="11" customFormat="1" ht="15" customHeight="1" x14ac:dyDescent="0.2">
      <c r="A18" s="12"/>
      <c r="B18" s="15" t="s">
        <v>21</v>
      </c>
      <c r="C18" s="32"/>
      <c r="D18" s="41"/>
      <c r="E18" s="33" t="s">
        <v>19</v>
      </c>
      <c r="F18" s="104" t="s">
        <v>71</v>
      </c>
      <c r="G18" s="105"/>
      <c r="H18" s="105"/>
      <c r="I18" s="105"/>
      <c r="J18" s="105"/>
      <c r="K18" s="105"/>
      <c r="L18" s="105"/>
      <c r="M18" s="105"/>
      <c r="N18" s="105"/>
      <c r="O18" s="105"/>
      <c r="P18" s="105"/>
      <c r="Q18" s="106"/>
      <c r="R18" s="80"/>
      <c r="S18" s="80"/>
      <c r="T18" s="80"/>
    </row>
    <row r="19" spans="1:20" s="11" customFormat="1" ht="15" customHeight="1" x14ac:dyDescent="0.2">
      <c r="A19" s="12"/>
      <c r="B19" s="15" t="s">
        <v>22</v>
      </c>
      <c r="C19" s="32"/>
      <c r="D19" s="41"/>
      <c r="E19" s="33" t="s">
        <v>20</v>
      </c>
      <c r="F19" s="104" t="s">
        <v>72</v>
      </c>
      <c r="G19" s="105"/>
      <c r="H19" s="105"/>
      <c r="I19" s="105"/>
      <c r="J19" s="105"/>
      <c r="K19" s="105"/>
      <c r="L19" s="105"/>
      <c r="M19" s="105"/>
      <c r="N19" s="105"/>
      <c r="O19" s="105"/>
      <c r="P19" s="105"/>
      <c r="Q19" s="106"/>
      <c r="R19" s="80"/>
      <c r="S19" s="80"/>
      <c r="T19" s="80"/>
    </row>
    <row r="20" spans="1:20" s="11" customFormat="1" ht="15" customHeight="1" x14ac:dyDescent="0.2">
      <c r="A20" s="12"/>
      <c r="B20" s="15" t="s">
        <v>23</v>
      </c>
      <c r="C20" s="32"/>
      <c r="D20" s="42"/>
      <c r="E20" s="33" t="s">
        <v>21</v>
      </c>
      <c r="F20" s="104" t="s">
        <v>73</v>
      </c>
      <c r="G20" s="105"/>
      <c r="H20" s="105"/>
      <c r="I20" s="105"/>
      <c r="J20" s="105"/>
      <c r="K20" s="105"/>
      <c r="L20" s="105"/>
      <c r="M20" s="105"/>
      <c r="N20" s="105"/>
      <c r="O20" s="105"/>
      <c r="P20" s="105"/>
      <c r="Q20" s="106"/>
      <c r="R20" s="80"/>
      <c r="S20" s="80"/>
      <c r="T20" s="80"/>
    </row>
    <row r="21" spans="1:20" s="11" customFormat="1" ht="15" customHeight="1" x14ac:dyDescent="0.2">
      <c r="A21" s="12"/>
      <c r="B21" s="15" t="s">
        <v>24</v>
      </c>
      <c r="C21" s="12"/>
      <c r="D21" s="39" t="s">
        <v>2</v>
      </c>
      <c r="E21" s="31"/>
      <c r="F21" s="104" t="s">
        <v>74</v>
      </c>
      <c r="G21" s="105"/>
      <c r="H21" s="105"/>
      <c r="I21" s="105"/>
      <c r="J21" s="105"/>
      <c r="K21" s="105"/>
      <c r="L21" s="105"/>
      <c r="M21" s="105"/>
      <c r="N21" s="105"/>
      <c r="O21" s="105"/>
      <c r="P21" s="105"/>
      <c r="Q21" s="106"/>
      <c r="R21" s="81">
        <f>SUM(R22:R28)</f>
        <v>0</v>
      </c>
      <c r="S21" s="81">
        <f>SUM(S22:S28)</f>
        <v>0</v>
      </c>
      <c r="T21" s="81">
        <f>SUM(T22:T28)</f>
        <v>0</v>
      </c>
    </row>
    <row r="22" spans="1:20" s="11" customFormat="1" ht="15" customHeight="1" x14ac:dyDescent="0.2">
      <c r="A22" s="12"/>
      <c r="B22" s="15" t="s">
        <v>25</v>
      </c>
      <c r="C22" s="12"/>
      <c r="D22" s="41"/>
      <c r="E22" s="33" t="s">
        <v>15</v>
      </c>
      <c r="F22" s="104" t="s">
        <v>75</v>
      </c>
      <c r="G22" s="105"/>
      <c r="H22" s="105"/>
      <c r="I22" s="105"/>
      <c r="J22" s="105"/>
      <c r="K22" s="105"/>
      <c r="L22" s="105"/>
      <c r="M22" s="105"/>
      <c r="N22" s="105"/>
      <c r="O22" s="105"/>
      <c r="P22" s="105"/>
      <c r="Q22" s="106"/>
      <c r="R22" s="80"/>
      <c r="S22" s="80"/>
      <c r="T22" s="80"/>
    </row>
    <row r="23" spans="1:20" s="11" customFormat="1" ht="15" customHeight="1" x14ac:dyDescent="0.2">
      <c r="A23" s="12"/>
      <c r="B23" s="15" t="s">
        <v>26</v>
      </c>
      <c r="C23" s="12"/>
      <c r="D23" s="41"/>
      <c r="E23" s="33" t="s">
        <v>16</v>
      </c>
      <c r="F23" s="104" t="s">
        <v>76</v>
      </c>
      <c r="G23" s="105"/>
      <c r="H23" s="105"/>
      <c r="I23" s="105"/>
      <c r="J23" s="105"/>
      <c r="K23" s="105"/>
      <c r="L23" s="105"/>
      <c r="M23" s="105"/>
      <c r="N23" s="105"/>
      <c r="O23" s="105"/>
      <c r="P23" s="105"/>
      <c r="Q23" s="106"/>
      <c r="R23" s="80"/>
      <c r="S23" s="80"/>
      <c r="T23" s="80"/>
    </row>
    <row r="24" spans="1:20" s="11" customFormat="1" ht="15" customHeight="1" x14ac:dyDescent="0.2">
      <c r="A24" s="12"/>
      <c r="B24" s="15" t="s">
        <v>27</v>
      </c>
      <c r="C24" s="12"/>
      <c r="D24" s="41"/>
      <c r="E24" s="33" t="s">
        <v>17</v>
      </c>
      <c r="F24" s="104" t="s">
        <v>269</v>
      </c>
      <c r="G24" s="105"/>
      <c r="H24" s="105"/>
      <c r="I24" s="105"/>
      <c r="J24" s="105"/>
      <c r="K24" s="105"/>
      <c r="L24" s="105"/>
      <c r="M24" s="105"/>
      <c r="N24" s="105"/>
      <c r="O24" s="105"/>
      <c r="P24" s="105"/>
      <c r="Q24" s="106"/>
      <c r="R24" s="80"/>
      <c r="S24" s="80"/>
      <c r="T24" s="80"/>
    </row>
    <row r="25" spans="1:20" s="11" customFormat="1" ht="15" customHeight="1" x14ac:dyDescent="0.2">
      <c r="A25" s="12"/>
      <c r="B25" s="15" t="s">
        <v>28</v>
      </c>
      <c r="C25" s="21"/>
      <c r="D25" s="41"/>
      <c r="E25" s="33" t="s">
        <v>18</v>
      </c>
      <c r="F25" s="104" t="s">
        <v>77</v>
      </c>
      <c r="G25" s="105"/>
      <c r="H25" s="105"/>
      <c r="I25" s="105"/>
      <c r="J25" s="105"/>
      <c r="K25" s="105"/>
      <c r="L25" s="105"/>
      <c r="M25" s="105"/>
      <c r="N25" s="105"/>
      <c r="O25" s="105"/>
      <c r="P25" s="105"/>
      <c r="Q25" s="106"/>
      <c r="R25" s="80"/>
      <c r="S25" s="80"/>
      <c r="T25" s="80"/>
    </row>
    <row r="26" spans="1:20" s="11" customFormat="1" ht="15" customHeight="1" x14ac:dyDescent="0.2">
      <c r="A26" s="12"/>
      <c r="B26" s="15" t="s">
        <v>29</v>
      </c>
      <c r="C26" s="21"/>
      <c r="D26" s="41"/>
      <c r="E26" s="33" t="s">
        <v>19</v>
      </c>
      <c r="F26" s="104" t="s">
        <v>78</v>
      </c>
      <c r="G26" s="105"/>
      <c r="H26" s="105"/>
      <c r="I26" s="105"/>
      <c r="J26" s="105"/>
      <c r="K26" s="105"/>
      <c r="L26" s="105"/>
      <c r="M26" s="105"/>
      <c r="N26" s="105"/>
      <c r="O26" s="105"/>
      <c r="P26" s="105"/>
      <c r="Q26" s="106"/>
      <c r="R26" s="80"/>
      <c r="S26" s="80"/>
      <c r="T26" s="80"/>
    </row>
    <row r="27" spans="1:20" s="11" customFormat="1" ht="15" customHeight="1" x14ac:dyDescent="0.2">
      <c r="A27" s="12"/>
      <c r="B27" s="15" t="s">
        <v>30</v>
      </c>
      <c r="C27" s="21"/>
      <c r="D27" s="41"/>
      <c r="E27" s="33" t="s">
        <v>20</v>
      </c>
      <c r="F27" s="104" t="s">
        <v>79</v>
      </c>
      <c r="G27" s="105"/>
      <c r="H27" s="105"/>
      <c r="I27" s="105"/>
      <c r="J27" s="105"/>
      <c r="K27" s="105"/>
      <c r="L27" s="105"/>
      <c r="M27" s="105"/>
      <c r="N27" s="105"/>
      <c r="O27" s="105"/>
      <c r="P27" s="105"/>
      <c r="Q27" s="106"/>
      <c r="R27" s="80"/>
      <c r="S27" s="80"/>
      <c r="T27" s="80"/>
    </row>
    <row r="28" spans="1:20" s="11" customFormat="1" ht="15" customHeight="1" x14ac:dyDescent="0.2">
      <c r="A28" s="12"/>
      <c r="B28" s="15" t="s">
        <v>31</v>
      </c>
      <c r="C28" s="21"/>
      <c r="D28" s="42"/>
      <c r="E28" s="33" t="s">
        <v>21</v>
      </c>
      <c r="F28" s="104" t="s">
        <v>80</v>
      </c>
      <c r="G28" s="105"/>
      <c r="H28" s="105"/>
      <c r="I28" s="105"/>
      <c r="J28" s="105"/>
      <c r="K28" s="105"/>
      <c r="L28" s="105"/>
      <c r="M28" s="105"/>
      <c r="N28" s="105"/>
      <c r="O28" s="105"/>
      <c r="P28" s="105"/>
      <c r="Q28" s="106"/>
      <c r="R28" s="80"/>
      <c r="S28" s="80"/>
      <c r="T28" s="80"/>
    </row>
    <row r="29" spans="1:20" s="11" customFormat="1" ht="15" customHeight="1" x14ac:dyDescent="0.2">
      <c r="A29" s="12"/>
      <c r="B29" s="15" t="s">
        <v>32</v>
      </c>
      <c r="C29" s="21"/>
      <c r="D29" s="39" t="s">
        <v>3</v>
      </c>
      <c r="E29" s="31"/>
      <c r="F29" s="104" t="s">
        <v>81</v>
      </c>
      <c r="G29" s="105"/>
      <c r="H29" s="105"/>
      <c r="I29" s="105"/>
      <c r="J29" s="105"/>
      <c r="K29" s="105"/>
      <c r="L29" s="105"/>
      <c r="M29" s="105"/>
      <c r="N29" s="105"/>
      <c r="O29" s="105"/>
      <c r="P29" s="105"/>
      <c r="Q29" s="106"/>
      <c r="R29" s="81">
        <f>SUM(R30:R36)</f>
        <v>0</v>
      </c>
      <c r="S29" s="81">
        <f>SUM(S30:S36)</f>
        <v>0</v>
      </c>
      <c r="T29" s="81">
        <f>SUM(T30:T36)</f>
        <v>0</v>
      </c>
    </row>
    <row r="30" spans="1:20" s="11" customFormat="1" ht="15" customHeight="1" x14ac:dyDescent="0.2">
      <c r="A30" s="12"/>
      <c r="B30" s="15" t="s">
        <v>33</v>
      </c>
      <c r="C30" s="21"/>
      <c r="D30" s="41"/>
      <c r="E30" s="33" t="s">
        <v>15</v>
      </c>
      <c r="F30" s="104" t="s">
        <v>82</v>
      </c>
      <c r="G30" s="105"/>
      <c r="H30" s="105"/>
      <c r="I30" s="105"/>
      <c r="J30" s="105"/>
      <c r="K30" s="105"/>
      <c r="L30" s="105"/>
      <c r="M30" s="105"/>
      <c r="N30" s="105"/>
      <c r="O30" s="105"/>
      <c r="P30" s="105"/>
      <c r="Q30" s="106"/>
      <c r="R30" s="80"/>
      <c r="S30" s="80"/>
      <c r="T30" s="80"/>
    </row>
    <row r="31" spans="1:20" s="11" customFormat="1" ht="15" customHeight="1" x14ac:dyDescent="0.2">
      <c r="A31" s="12"/>
      <c r="B31" s="15" t="s">
        <v>34</v>
      </c>
      <c r="C31" s="21"/>
      <c r="D31" s="41"/>
      <c r="E31" s="33" t="s">
        <v>16</v>
      </c>
      <c r="F31" s="104" t="s">
        <v>83</v>
      </c>
      <c r="G31" s="105"/>
      <c r="H31" s="105"/>
      <c r="I31" s="105"/>
      <c r="J31" s="105"/>
      <c r="K31" s="105"/>
      <c r="L31" s="105"/>
      <c r="M31" s="105"/>
      <c r="N31" s="105"/>
      <c r="O31" s="105"/>
      <c r="P31" s="105"/>
      <c r="Q31" s="106"/>
      <c r="R31" s="80"/>
      <c r="S31" s="80"/>
      <c r="T31" s="80"/>
    </row>
    <row r="32" spans="1:20" s="11" customFormat="1" ht="15" customHeight="1" x14ac:dyDescent="0.2">
      <c r="A32" s="12"/>
      <c r="B32" s="15" t="s">
        <v>35</v>
      </c>
      <c r="C32" s="21"/>
      <c r="D32" s="41"/>
      <c r="E32" s="33" t="s">
        <v>17</v>
      </c>
      <c r="F32" s="104" t="s">
        <v>84</v>
      </c>
      <c r="G32" s="105"/>
      <c r="H32" s="105"/>
      <c r="I32" s="105"/>
      <c r="J32" s="105"/>
      <c r="K32" s="105"/>
      <c r="L32" s="105"/>
      <c r="M32" s="105"/>
      <c r="N32" s="105"/>
      <c r="O32" s="105"/>
      <c r="P32" s="105"/>
      <c r="Q32" s="106"/>
      <c r="R32" s="80"/>
      <c r="S32" s="80"/>
      <c r="T32" s="80"/>
    </row>
    <row r="33" spans="1:20" s="11" customFormat="1" ht="15" customHeight="1" x14ac:dyDescent="0.2">
      <c r="A33" s="22"/>
      <c r="B33" s="15" t="s">
        <v>36</v>
      </c>
      <c r="C33" s="34"/>
      <c r="D33" s="41"/>
      <c r="E33" s="33" t="s">
        <v>18</v>
      </c>
      <c r="F33" s="110" t="s">
        <v>85</v>
      </c>
      <c r="G33" s="111"/>
      <c r="H33" s="111"/>
      <c r="I33" s="111"/>
      <c r="J33" s="111"/>
      <c r="K33" s="111"/>
      <c r="L33" s="111"/>
      <c r="M33" s="111"/>
      <c r="N33" s="111"/>
      <c r="O33" s="111"/>
      <c r="P33" s="111"/>
      <c r="Q33" s="112"/>
      <c r="R33" s="80"/>
      <c r="S33" s="80"/>
      <c r="T33" s="80"/>
    </row>
    <row r="34" spans="1:20" s="11" customFormat="1" ht="15" customHeight="1" x14ac:dyDescent="0.2">
      <c r="A34" s="12"/>
      <c r="B34" s="15" t="s">
        <v>37</v>
      </c>
      <c r="C34" s="21"/>
      <c r="D34" s="41"/>
      <c r="E34" s="33" t="s">
        <v>19</v>
      </c>
      <c r="F34" s="104" t="s">
        <v>86</v>
      </c>
      <c r="G34" s="105"/>
      <c r="H34" s="105"/>
      <c r="I34" s="105"/>
      <c r="J34" s="105"/>
      <c r="K34" s="105"/>
      <c r="L34" s="105"/>
      <c r="M34" s="105"/>
      <c r="N34" s="105"/>
      <c r="O34" s="105"/>
      <c r="P34" s="105"/>
      <c r="Q34" s="106"/>
      <c r="R34" s="80"/>
      <c r="S34" s="80"/>
      <c r="T34" s="80"/>
    </row>
    <row r="35" spans="1:20" s="11" customFormat="1" ht="15" customHeight="1" x14ac:dyDescent="0.2">
      <c r="A35" s="12"/>
      <c r="B35" s="15" t="s">
        <v>38</v>
      </c>
      <c r="C35" s="21"/>
      <c r="D35" s="41"/>
      <c r="E35" s="33" t="s">
        <v>20</v>
      </c>
      <c r="F35" s="104" t="s">
        <v>87</v>
      </c>
      <c r="G35" s="105"/>
      <c r="H35" s="105"/>
      <c r="I35" s="105"/>
      <c r="J35" s="105"/>
      <c r="K35" s="105"/>
      <c r="L35" s="105"/>
      <c r="M35" s="105"/>
      <c r="N35" s="105"/>
      <c r="O35" s="105"/>
      <c r="P35" s="105"/>
      <c r="Q35" s="106"/>
      <c r="R35" s="80"/>
      <c r="S35" s="80"/>
      <c r="T35" s="80"/>
    </row>
    <row r="36" spans="1:20" s="11" customFormat="1" ht="15" customHeight="1" x14ac:dyDescent="0.2">
      <c r="A36" s="12"/>
      <c r="B36" s="15" t="s">
        <v>39</v>
      </c>
      <c r="C36" s="17"/>
      <c r="D36" s="42"/>
      <c r="E36" s="33" t="s">
        <v>21</v>
      </c>
      <c r="F36" s="104" t="s">
        <v>88</v>
      </c>
      <c r="G36" s="105"/>
      <c r="H36" s="105"/>
      <c r="I36" s="105"/>
      <c r="J36" s="105"/>
      <c r="K36" s="105"/>
      <c r="L36" s="105"/>
      <c r="M36" s="105"/>
      <c r="N36" s="105"/>
      <c r="O36" s="105"/>
      <c r="P36" s="105"/>
      <c r="Q36" s="106"/>
      <c r="R36" s="80"/>
      <c r="S36" s="80"/>
      <c r="T36" s="80"/>
    </row>
    <row r="37" spans="1:20" s="11" customFormat="1" ht="15" customHeight="1" x14ac:dyDescent="0.2">
      <c r="A37" s="12"/>
      <c r="B37" s="15" t="s">
        <v>40</v>
      </c>
      <c r="C37" s="73" t="s">
        <v>253</v>
      </c>
      <c r="D37" s="43"/>
      <c r="E37" s="31"/>
      <c r="F37" s="107" t="s">
        <v>91</v>
      </c>
      <c r="G37" s="108"/>
      <c r="H37" s="108"/>
      <c r="I37" s="108"/>
      <c r="J37" s="108"/>
      <c r="K37" s="108"/>
      <c r="L37" s="108"/>
      <c r="M37" s="108"/>
      <c r="N37" s="108"/>
      <c r="O37" s="108"/>
      <c r="P37" s="108"/>
      <c r="Q37" s="109"/>
      <c r="R37" s="81">
        <f>+R38+R45+R51+R56</f>
        <v>0</v>
      </c>
      <c r="S37" s="81">
        <f>+S38+S45+S51+S56</f>
        <v>0</v>
      </c>
      <c r="T37" s="81">
        <f>+T38+T45+T51+T56</f>
        <v>0</v>
      </c>
    </row>
    <row r="38" spans="1:20" s="11" customFormat="1" ht="15" customHeight="1" x14ac:dyDescent="0.2">
      <c r="A38" s="12"/>
      <c r="B38" s="15" t="s">
        <v>41</v>
      </c>
      <c r="C38" s="32"/>
      <c r="D38" s="39" t="s">
        <v>1</v>
      </c>
      <c r="E38" s="31"/>
      <c r="F38" s="104" t="s">
        <v>92</v>
      </c>
      <c r="G38" s="105"/>
      <c r="H38" s="105"/>
      <c r="I38" s="105"/>
      <c r="J38" s="105"/>
      <c r="K38" s="105"/>
      <c r="L38" s="105"/>
      <c r="M38" s="105"/>
      <c r="N38" s="105"/>
      <c r="O38" s="105"/>
      <c r="P38" s="105"/>
      <c r="Q38" s="106"/>
      <c r="R38" s="81">
        <f>SUM(R39:R44)</f>
        <v>0</v>
      </c>
      <c r="S38" s="81">
        <f>SUM(S39:S44)</f>
        <v>0</v>
      </c>
      <c r="T38" s="81">
        <f>SUM(T39:T44)</f>
        <v>0</v>
      </c>
    </row>
    <row r="39" spans="1:20" s="11" customFormat="1" ht="15" customHeight="1" x14ac:dyDescent="0.2">
      <c r="A39" s="12"/>
      <c r="B39" s="15" t="s">
        <v>42</v>
      </c>
      <c r="C39" s="32"/>
      <c r="D39" s="41"/>
      <c r="E39" s="33" t="s">
        <v>15</v>
      </c>
      <c r="F39" s="104" t="s">
        <v>93</v>
      </c>
      <c r="G39" s="105"/>
      <c r="H39" s="105"/>
      <c r="I39" s="105"/>
      <c r="J39" s="105"/>
      <c r="K39" s="105"/>
      <c r="L39" s="105"/>
      <c r="M39" s="105"/>
      <c r="N39" s="105"/>
      <c r="O39" s="105"/>
      <c r="P39" s="105"/>
      <c r="Q39" s="106"/>
      <c r="R39" s="80"/>
      <c r="S39" s="80"/>
      <c r="T39" s="80"/>
    </row>
    <row r="40" spans="1:20" s="11" customFormat="1" ht="15" customHeight="1" x14ac:dyDescent="0.2">
      <c r="A40" s="12"/>
      <c r="B40" s="15" t="s">
        <v>43</v>
      </c>
      <c r="C40" s="32"/>
      <c r="D40" s="41"/>
      <c r="E40" s="33" t="s">
        <v>16</v>
      </c>
      <c r="F40" s="104" t="s">
        <v>194</v>
      </c>
      <c r="G40" s="105"/>
      <c r="H40" s="105"/>
      <c r="I40" s="105"/>
      <c r="J40" s="105"/>
      <c r="K40" s="105"/>
      <c r="L40" s="105"/>
      <c r="M40" s="105"/>
      <c r="N40" s="105"/>
      <c r="O40" s="105"/>
      <c r="P40" s="105"/>
      <c r="Q40" s="106"/>
      <c r="R40" s="80"/>
      <c r="S40" s="80"/>
      <c r="T40" s="80"/>
    </row>
    <row r="41" spans="1:20" s="11" customFormat="1" ht="15" customHeight="1" x14ac:dyDescent="0.2">
      <c r="A41" s="12"/>
      <c r="B41" s="15" t="s">
        <v>44</v>
      </c>
      <c r="C41" s="32"/>
      <c r="D41" s="41"/>
      <c r="E41" s="33" t="s">
        <v>17</v>
      </c>
      <c r="F41" s="104" t="s">
        <v>94</v>
      </c>
      <c r="G41" s="105"/>
      <c r="H41" s="105"/>
      <c r="I41" s="105"/>
      <c r="J41" s="105"/>
      <c r="K41" s="105"/>
      <c r="L41" s="105"/>
      <c r="M41" s="105"/>
      <c r="N41" s="105"/>
      <c r="O41" s="105"/>
      <c r="P41" s="105"/>
      <c r="Q41" s="106"/>
      <c r="R41" s="80"/>
      <c r="S41" s="80"/>
      <c r="T41" s="80"/>
    </row>
    <row r="42" spans="1:20" s="11" customFormat="1" ht="15" customHeight="1" x14ac:dyDescent="0.2">
      <c r="A42" s="12"/>
      <c r="B42" s="15" t="s">
        <v>45</v>
      </c>
      <c r="C42" s="32"/>
      <c r="D42" s="41"/>
      <c r="E42" s="33" t="s">
        <v>18</v>
      </c>
      <c r="F42" s="104" t="s">
        <v>95</v>
      </c>
      <c r="G42" s="105"/>
      <c r="H42" s="105"/>
      <c r="I42" s="105"/>
      <c r="J42" s="105"/>
      <c r="K42" s="105"/>
      <c r="L42" s="105"/>
      <c r="M42" s="105"/>
      <c r="N42" s="105"/>
      <c r="O42" s="105"/>
      <c r="P42" s="105"/>
      <c r="Q42" s="106"/>
      <c r="R42" s="80"/>
      <c r="S42" s="80"/>
      <c r="T42" s="80"/>
    </row>
    <row r="43" spans="1:20" s="11" customFormat="1" ht="15" customHeight="1" x14ac:dyDescent="0.2">
      <c r="A43" s="12"/>
      <c r="B43" s="15" t="s">
        <v>46</v>
      </c>
      <c r="C43" s="32"/>
      <c r="D43" s="41"/>
      <c r="E43" s="33" t="s">
        <v>19</v>
      </c>
      <c r="F43" s="104" t="s">
        <v>96</v>
      </c>
      <c r="G43" s="105"/>
      <c r="H43" s="105"/>
      <c r="I43" s="105"/>
      <c r="J43" s="105"/>
      <c r="K43" s="105"/>
      <c r="L43" s="105"/>
      <c r="M43" s="105"/>
      <c r="N43" s="105"/>
      <c r="O43" s="105"/>
      <c r="P43" s="105"/>
      <c r="Q43" s="106"/>
      <c r="R43" s="80"/>
      <c r="S43" s="80"/>
      <c r="T43" s="80"/>
    </row>
    <row r="44" spans="1:20" s="11" customFormat="1" ht="15" customHeight="1" x14ac:dyDescent="0.2">
      <c r="A44" s="12"/>
      <c r="B44" s="15" t="s">
        <v>47</v>
      </c>
      <c r="C44" s="32"/>
      <c r="D44" s="41"/>
      <c r="E44" s="33" t="s">
        <v>20</v>
      </c>
      <c r="F44" s="104" t="s">
        <v>97</v>
      </c>
      <c r="G44" s="105"/>
      <c r="H44" s="105"/>
      <c r="I44" s="105"/>
      <c r="J44" s="105"/>
      <c r="K44" s="105"/>
      <c r="L44" s="105"/>
      <c r="M44" s="105"/>
      <c r="N44" s="105"/>
      <c r="O44" s="105"/>
      <c r="P44" s="105"/>
      <c r="Q44" s="106"/>
      <c r="R44" s="80"/>
      <c r="S44" s="80"/>
      <c r="T44" s="80"/>
    </row>
    <row r="45" spans="1:20" s="11" customFormat="1" ht="15" customHeight="1" x14ac:dyDescent="0.2">
      <c r="A45" s="12"/>
      <c r="B45" s="15" t="s">
        <v>48</v>
      </c>
      <c r="C45" s="12"/>
      <c r="D45" s="39" t="s">
        <v>2</v>
      </c>
      <c r="E45" s="31"/>
      <c r="F45" s="104" t="s">
        <v>98</v>
      </c>
      <c r="G45" s="105"/>
      <c r="H45" s="105"/>
      <c r="I45" s="105"/>
      <c r="J45" s="105"/>
      <c r="K45" s="105"/>
      <c r="L45" s="105"/>
      <c r="M45" s="105"/>
      <c r="N45" s="105"/>
      <c r="O45" s="105"/>
      <c r="P45" s="105"/>
      <c r="Q45" s="106"/>
      <c r="R45" s="81">
        <f>SUM(R46:R50)</f>
        <v>0</v>
      </c>
      <c r="S45" s="81">
        <f>SUM(S46:S50)</f>
        <v>0</v>
      </c>
      <c r="T45" s="81">
        <f>SUM(T46:T50)</f>
        <v>0</v>
      </c>
    </row>
    <row r="46" spans="1:20" s="11" customFormat="1" ht="15" customHeight="1" x14ac:dyDescent="0.2">
      <c r="A46" s="12"/>
      <c r="B46" s="15" t="s">
        <v>49</v>
      </c>
      <c r="C46" s="12"/>
      <c r="D46" s="41"/>
      <c r="E46" s="33" t="s">
        <v>15</v>
      </c>
      <c r="F46" s="104" t="s">
        <v>99</v>
      </c>
      <c r="G46" s="105"/>
      <c r="H46" s="105"/>
      <c r="I46" s="105"/>
      <c r="J46" s="105"/>
      <c r="K46" s="105"/>
      <c r="L46" s="105"/>
      <c r="M46" s="105"/>
      <c r="N46" s="105"/>
      <c r="O46" s="105"/>
      <c r="P46" s="105"/>
      <c r="Q46" s="106"/>
      <c r="R46" s="80"/>
      <c r="S46" s="80"/>
      <c r="T46" s="80"/>
    </row>
    <row r="47" spans="1:20" s="11" customFormat="1" ht="15" customHeight="1" x14ac:dyDescent="0.2">
      <c r="A47" s="12"/>
      <c r="B47" s="15" t="s">
        <v>50</v>
      </c>
      <c r="C47" s="12"/>
      <c r="D47" s="41"/>
      <c r="E47" s="33" t="s">
        <v>16</v>
      </c>
      <c r="F47" s="104" t="s">
        <v>100</v>
      </c>
      <c r="G47" s="105"/>
      <c r="H47" s="105"/>
      <c r="I47" s="105"/>
      <c r="J47" s="105"/>
      <c r="K47" s="105"/>
      <c r="L47" s="105"/>
      <c r="M47" s="105"/>
      <c r="N47" s="105"/>
      <c r="O47" s="105"/>
      <c r="P47" s="105"/>
      <c r="Q47" s="106"/>
      <c r="R47" s="80"/>
      <c r="S47" s="80"/>
      <c r="T47" s="80"/>
    </row>
    <row r="48" spans="1:20" s="11" customFormat="1" ht="15" customHeight="1" x14ac:dyDescent="0.2">
      <c r="A48" s="12"/>
      <c r="B48" s="15" t="s">
        <v>51</v>
      </c>
      <c r="C48" s="12"/>
      <c r="D48" s="41"/>
      <c r="E48" s="33" t="s">
        <v>17</v>
      </c>
      <c r="F48" s="110" t="s">
        <v>101</v>
      </c>
      <c r="G48" s="115"/>
      <c r="H48" s="115"/>
      <c r="I48" s="115"/>
      <c r="J48" s="115"/>
      <c r="K48" s="115"/>
      <c r="L48" s="115"/>
      <c r="M48" s="115"/>
      <c r="N48" s="115"/>
      <c r="O48" s="115"/>
      <c r="P48" s="115"/>
      <c r="Q48" s="116"/>
      <c r="R48" s="80"/>
      <c r="S48" s="80"/>
      <c r="T48" s="80"/>
    </row>
    <row r="49" spans="1:20" s="11" customFormat="1" ht="15" customHeight="1" x14ac:dyDescent="0.2">
      <c r="A49" s="12"/>
      <c r="B49" s="15" t="s">
        <v>52</v>
      </c>
      <c r="C49" s="12"/>
      <c r="D49" s="41"/>
      <c r="E49" s="33" t="s">
        <v>18</v>
      </c>
      <c r="F49" s="104" t="s">
        <v>102</v>
      </c>
      <c r="G49" s="105"/>
      <c r="H49" s="105"/>
      <c r="I49" s="105"/>
      <c r="J49" s="105"/>
      <c r="K49" s="105"/>
      <c r="L49" s="105"/>
      <c r="M49" s="105"/>
      <c r="N49" s="105"/>
      <c r="O49" s="105"/>
      <c r="P49" s="105"/>
      <c r="Q49" s="106"/>
      <c r="R49" s="80"/>
      <c r="S49" s="80"/>
      <c r="T49" s="80"/>
    </row>
    <row r="50" spans="1:20" s="11" customFormat="1" ht="15" customHeight="1" x14ac:dyDescent="0.2">
      <c r="A50" s="12"/>
      <c r="B50" s="15" t="s">
        <v>53</v>
      </c>
      <c r="C50" s="21"/>
      <c r="D50" s="41"/>
      <c r="E50" s="33" t="s">
        <v>19</v>
      </c>
      <c r="F50" s="104" t="s">
        <v>103</v>
      </c>
      <c r="G50" s="105"/>
      <c r="H50" s="105"/>
      <c r="I50" s="105"/>
      <c r="J50" s="105"/>
      <c r="K50" s="105"/>
      <c r="L50" s="105"/>
      <c r="M50" s="105"/>
      <c r="N50" s="105"/>
      <c r="O50" s="105"/>
      <c r="P50" s="105"/>
      <c r="Q50" s="106"/>
      <c r="R50" s="80"/>
      <c r="S50" s="80"/>
      <c r="T50" s="80"/>
    </row>
    <row r="51" spans="1:20" s="11" customFormat="1" ht="15" customHeight="1" x14ac:dyDescent="0.2">
      <c r="A51" s="22"/>
      <c r="B51" s="15" t="s">
        <v>54</v>
      </c>
      <c r="C51" s="21"/>
      <c r="D51" s="39" t="s">
        <v>3</v>
      </c>
      <c r="E51" s="31"/>
      <c r="F51" s="104" t="s">
        <v>104</v>
      </c>
      <c r="G51" s="105"/>
      <c r="H51" s="105"/>
      <c r="I51" s="105"/>
      <c r="J51" s="105"/>
      <c r="K51" s="105"/>
      <c r="L51" s="105"/>
      <c r="M51" s="105"/>
      <c r="N51" s="105"/>
      <c r="O51" s="105"/>
      <c r="P51" s="105"/>
      <c r="Q51" s="106"/>
      <c r="R51" s="81">
        <f>SUM(R52:R55)</f>
        <v>0</v>
      </c>
      <c r="S51" s="81">
        <f>SUM(S52:S55)</f>
        <v>0</v>
      </c>
      <c r="T51" s="81">
        <f>SUM(T52:T55)</f>
        <v>0</v>
      </c>
    </row>
    <row r="52" spans="1:20" s="11" customFormat="1" ht="15" customHeight="1" x14ac:dyDescent="0.2">
      <c r="A52" s="22"/>
      <c r="B52" s="15" t="s">
        <v>55</v>
      </c>
      <c r="C52" s="21"/>
      <c r="D52" s="41"/>
      <c r="E52" s="33" t="s">
        <v>15</v>
      </c>
      <c r="F52" s="104" t="s">
        <v>105</v>
      </c>
      <c r="G52" s="105"/>
      <c r="H52" s="105"/>
      <c r="I52" s="105"/>
      <c r="J52" s="105"/>
      <c r="K52" s="105"/>
      <c r="L52" s="105"/>
      <c r="M52" s="105"/>
      <c r="N52" s="105"/>
      <c r="O52" s="105"/>
      <c r="P52" s="105"/>
      <c r="Q52" s="106"/>
      <c r="R52" s="80"/>
      <c r="S52" s="80"/>
      <c r="T52" s="80"/>
    </row>
    <row r="53" spans="1:20" s="11" customFormat="1" ht="15" customHeight="1" x14ac:dyDescent="0.2">
      <c r="A53" s="12"/>
      <c r="B53" s="15" t="s">
        <v>56</v>
      </c>
      <c r="C53" s="21"/>
      <c r="D53" s="41"/>
      <c r="E53" s="33" t="s">
        <v>16</v>
      </c>
      <c r="F53" s="104" t="s">
        <v>106</v>
      </c>
      <c r="G53" s="105"/>
      <c r="H53" s="105"/>
      <c r="I53" s="105"/>
      <c r="J53" s="105"/>
      <c r="K53" s="105"/>
      <c r="L53" s="105"/>
      <c r="M53" s="105"/>
      <c r="N53" s="105"/>
      <c r="O53" s="105"/>
      <c r="P53" s="105"/>
      <c r="Q53" s="106"/>
      <c r="R53" s="80"/>
      <c r="S53" s="80"/>
      <c r="T53" s="80"/>
    </row>
    <row r="54" spans="1:20" s="11" customFormat="1" ht="15" customHeight="1" x14ac:dyDescent="0.2">
      <c r="A54" s="12"/>
      <c r="B54" s="15" t="s">
        <v>57</v>
      </c>
      <c r="C54" s="21"/>
      <c r="D54" s="41"/>
      <c r="E54" s="33" t="s">
        <v>17</v>
      </c>
      <c r="F54" s="104" t="s">
        <v>107</v>
      </c>
      <c r="G54" s="105"/>
      <c r="H54" s="105"/>
      <c r="I54" s="105"/>
      <c r="J54" s="105"/>
      <c r="K54" s="105"/>
      <c r="L54" s="105"/>
      <c r="M54" s="105"/>
      <c r="N54" s="105"/>
      <c r="O54" s="105"/>
      <c r="P54" s="105"/>
      <c r="Q54" s="106"/>
      <c r="R54" s="80"/>
      <c r="S54" s="80"/>
      <c r="T54" s="80"/>
    </row>
    <row r="55" spans="1:20" s="11" customFormat="1" ht="15" customHeight="1" x14ac:dyDescent="0.2">
      <c r="A55" s="22"/>
      <c r="B55" s="15" t="s">
        <v>58</v>
      </c>
      <c r="C55" s="21"/>
      <c r="D55" s="41"/>
      <c r="E55" s="33" t="s">
        <v>18</v>
      </c>
      <c r="F55" s="104" t="s">
        <v>108</v>
      </c>
      <c r="G55" s="105"/>
      <c r="H55" s="105"/>
      <c r="I55" s="105"/>
      <c r="J55" s="105"/>
      <c r="K55" s="105"/>
      <c r="L55" s="105"/>
      <c r="M55" s="105"/>
      <c r="N55" s="105"/>
      <c r="O55" s="105"/>
      <c r="P55" s="105"/>
      <c r="Q55" s="106"/>
      <c r="R55" s="80"/>
      <c r="S55" s="80"/>
      <c r="T55" s="80"/>
    </row>
    <row r="56" spans="1:20" s="11" customFormat="1" ht="15" customHeight="1" x14ac:dyDescent="0.2">
      <c r="A56" s="22"/>
      <c r="B56" s="15" t="s">
        <v>59</v>
      </c>
      <c r="C56" s="34"/>
      <c r="D56" s="39" t="s">
        <v>4</v>
      </c>
      <c r="E56" s="31"/>
      <c r="F56" s="104" t="s">
        <v>109</v>
      </c>
      <c r="G56" s="105"/>
      <c r="H56" s="105"/>
      <c r="I56" s="105"/>
      <c r="J56" s="105"/>
      <c r="K56" s="105"/>
      <c r="L56" s="105"/>
      <c r="M56" s="105"/>
      <c r="N56" s="105"/>
      <c r="O56" s="105"/>
      <c r="P56" s="105"/>
      <c r="Q56" s="106"/>
      <c r="R56" s="81">
        <f>SUM(R57:R58)</f>
        <v>0</v>
      </c>
      <c r="S56" s="81">
        <f>SUM(S57:S58)</f>
        <v>0</v>
      </c>
      <c r="T56" s="81">
        <f>SUM(T57:T58)</f>
        <v>0</v>
      </c>
    </row>
    <row r="57" spans="1:20" s="11" customFormat="1" ht="15" customHeight="1" x14ac:dyDescent="0.2">
      <c r="A57" s="12"/>
      <c r="B57" s="15" t="s">
        <v>60</v>
      </c>
      <c r="C57" s="21"/>
      <c r="D57" s="32"/>
      <c r="E57" s="33" t="s">
        <v>15</v>
      </c>
      <c r="F57" s="104" t="s">
        <v>110</v>
      </c>
      <c r="G57" s="105"/>
      <c r="H57" s="105"/>
      <c r="I57" s="105"/>
      <c r="J57" s="105"/>
      <c r="K57" s="105"/>
      <c r="L57" s="105"/>
      <c r="M57" s="105"/>
      <c r="N57" s="105"/>
      <c r="O57" s="105"/>
      <c r="P57" s="105"/>
      <c r="Q57" s="106"/>
      <c r="R57" s="80"/>
      <c r="S57" s="80"/>
      <c r="T57" s="80"/>
    </row>
    <row r="58" spans="1:20" s="11" customFormat="1" ht="15" customHeight="1" x14ac:dyDescent="0.2">
      <c r="A58" s="22"/>
      <c r="B58" s="15" t="s">
        <v>61</v>
      </c>
      <c r="C58" s="21"/>
      <c r="D58" s="32"/>
      <c r="E58" s="33" t="s">
        <v>16</v>
      </c>
      <c r="F58" s="104" t="s">
        <v>111</v>
      </c>
      <c r="G58" s="105"/>
      <c r="H58" s="105"/>
      <c r="I58" s="105"/>
      <c r="J58" s="105"/>
      <c r="K58" s="105"/>
      <c r="L58" s="105"/>
      <c r="M58" s="105"/>
      <c r="N58" s="105"/>
      <c r="O58" s="105"/>
      <c r="P58" s="105"/>
      <c r="Q58" s="106"/>
      <c r="R58" s="80"/>
      <c r="S58" s="80"/>
      <c r="T58" s="80"/>
    </row>
    <row r="59" spans="1:20" s="11" customFormat="1" ht="15" customHeight="1" x14ac:dyDescent="0.2">
      <c r="A59" s="12"/>
      <c r="B59" s="15" t="s">
        <v>62</v>
      </c>
      <c r="C59" s="73" t="s">
        <v>254</v>
      </c>
      <c r="D59" s="30"/>
      <c r="E59" s="31"/>
      <c r="F59" s="107" t="s">
        <v>195</v>
      </c>
      <c r="G59" s="108"/>
      <c r="H59" s="108"/>
      <c r="I59" s="108"/>
      <c r="J59" s="108"/>
      <c r="K59" s="108"/>
      <c r="L59" s="108"/>
      <c r="M59" s="108"/>
      <c r="N59" s="108"/>
      <c r="O59" s="108"/>
      <c r="P59" s="108"/>
      <c r="Q59" s="109"/>
      <c r="R59" s="81">
        <f>SUM(R60:R62)</f>
        <v>0</v>
      </c>
      <c r="S59" s="81">
        <f>SUM(S60:S62)</f>
        <v>0</v>
      </c>
      <c r="T59" s="81">
        <f>SUM(T60:T62)</f>
        <v>0</v>
      </c>
    </row>
    <row r="60" spans="1:20" s="11" customFormat="1" ht="15" customHeight="1" x14ac:dyDescent="0.2">
      <c r="A60" s="12"/>
      <c r="B60" s="15" t="s">
        <v>63</v>
      </c>
      <c r="C60" s="32"/>
      <c r="D60" s="68"/>
      <c r="E60" s="33" t="s">
        <v>15</v>
      </c>
      <c r="F60" s="104" t="s">
        <v>112</v>
      </c>
      <c r="G60" s="105"/>
      <c r="H60" s="105"/>
      <c r="I60" s="105"/>
      <c r="J60" s="105"/>
      <c r="K60" s="105"/>
      <c r="L60" s="105"/>
      <c r="M60" s="105"/>
      <c r="N60" s="105"/>
      <c r="O60" s="105"/>
      <c r="P60" s="105"/>
      <c r="Q60" s="106"/>
      <c r="R60" s="80"/>
      <c r="S60" s="80"/>
      <c r="T60" s="80"/>
    </row>
    <row r="61" spans="1:20" s="11" customFormat="1" ht="15" customHeight="1" x14ac:dyDescent="0.2">
      <c r="A61" s="12"/>
      <c r="B61" s="15" t="s">
        <v>64</v>
      </c>
      <c r="C61" s="32"/>
      <c r="D61" s="68"/>
      <c r="E61" s="33" t="s">
        <v>16</v>
      </c>
      <c r="F61" s="104" t="s">
        <v>113</v>
      </c>
      <c r="G61" s="105"/>
      <c r="H61" s="105"/>
      <c r="I61" s="105"/>
      <c r="J61" s="105"/>
      <c r="K61" s="105"/>
      <c r="L61" s="105"/>
      <c r="M61" s="105"/>
      <c r="N61" s="105"/>
      <c r="O61" s="105"/>
      <c r="P61" s="105"/>
      <c r="Q61" s="106"/>
      <c r="R61" s="80"/>
      <c r="S61" s="80"/>
      <c r="T61" s="80"/>
    </row>
    <row r="62" spans="1:20" s="11" customFormat="1" ht="15" customHeight="1" x14ac:dyDescent="0.2">
      <c r="A62" s="12"/>
      <c r="B62" s="15" t="s">
        <v>89</v>
      </c>
      <c r="C62" s="18"/>
      <c r="D62" s="44"/>
      <c r="E62" s="33" t="s">
        <v>17</v>
      </c>
      <c r="F62" s="104" t="s">
        <v>114</v>
      </c>
      <c r="G62" s="105"/>
      <c r="H62" s="105"/>
      <c r="I62" s="105"/>
      <c r="J62" s="105"/>
      <c r="K62" s="105"/>
      <c r="L62" s="105"/>
      <c r="M62" s="105"/>
      <c r="N62" s="105"/>
      <c r="O62" s="105"/>
      <c r="P62" s="105"/>
      <c r="Q62" s="106"/>
      <c r="R62" s="80"/>
      <c r="S62" s="80"/>
      <c r="T62" s="80"/>
    </row>
    <row r="63" spans="1:20" s="11" customFormat="1" ht="15" customHeight="1" x14ac:dyDescent="0.2">
      <c r="A63" s="22"/>
      <c r="B63" s="15" t="s">
        <v>90</v>
      </c>
      <c r="C63" s="20"/>
      <c r="D63" s="71" t="s">
        <v>115</v>
      </c>
      <c r="E63" s="71"/>
      <c r="F63" s="71"/>
      <c r="G63" s="71"/>
      <c r="H63" s="71"/>
      <c r="I63" s="71"/>
      <c r="J63" s="71"/>
      <c r="K63" s="71"/>
      <c r="L63" s="71"/>
      <c r="M63" s="71"/>
      <c r="N63" s="71"/>
      <c r="O63" s="71"/>
      <c r="P63" s="71"/>
      <c r="Q63" s="72"/>
      <c r="R63" s="81">
        <f>SUM(R59,R37,R12)</f>
        <v>0</v>
      </c>
      <c r="S63" s="81">
        <f>SUM(S59,S37,S12)</f>
        <v>0</v>
      </c>
      <c r="T63" s="81">
        <f>SUM(T59,T37,T12)</f>
        <v>0</v>
      </c>
    </row>
    <row r="64" spans="1:20" s="11" customFormat="1" ht="15" customHeight="1" x14ac:dyDescent="0.2">
      <c r="A64" s="22"/>
      <c r="B64" s="12"/>
      <c r="C64" s="12"/>
      <c r="D64" s="12"/>
      <c r="E64" s="36"/>
      <c r="F64" s="37"/>
      <c r="G64" s="37"/>
      <c r="H64" s="37"/>
      <c r="I64" s="37"/>
      <c r="J64" s="37"/>
      <c r="K64" s="37"/>
      <c r="L64" s="37"/>
      <c r="M64" s="37"/>
      <c r="N64" s="37"/>
      <c r="O64" s="37"/>
      <c r="P64" s="37"/>
      <c r="Q64" s="37"/>
      <c r="R64" s="101" t="str">
        <f>IF(('Eszközök A'!R63&lt;&gt;'Források A'!R55),"Nem egyezik az összes forrással!","")</f>
        <v/>
      </c>
      <c r="S64" s="101" t="str">
        <f>IF(('Eszközök A'!S63&lt;&gt;'Források A'!S28),"Nem egyezik az összes forrással!","")</f>
        <v/>
      </c>
      <c r="T64" s="101" t="str">
        <f>IF(('Eszközök A'!T63&lt;&gt;'Források A'!T55),"Nem egyezik az összes forrással!","")</f>
        <v/>
      </c>
    </row>
    <row r="65" spans="1:20" s="11" customFormat="1" ht="15" customHeight="1" x14ac:dyDescent="0.2">
      <c r="A65" s="22"/>
      <c r="B65" s="12"/>
      <c r="C65" s="12"/>
      <c r="D65" s="12"/>
      <c r="E65" s="36"/>
      <c r="F65" s="37"/>
      <c r="G65" s="37"/>
      <c r="H65" s="37"/>
      <c r="I65" s="37"/>
      <c r="J65" s="37"/>
      <c r="K65" s="37"/>
      <c r="L65" s="37"/>
      <c r="M65" s="37"/>
      <c r="N65" s="37"/>
      <c r="O65" s="37"/>
      <c r="P65" s="37"/>
      <c r="Q65" s="37"/>
      <c r="R65" s="102"/>
      <c r="S65" s="102"/>
      <c r="T65" s="102"/>
    </row>
    <row r="66" spans="1:20" s="11" customFormat="1" ht="15" customHeight="1" x14ac:dyDescent="0.2">
      <c r="A66" s="22"/>
      <c r="B66" s="12"/>
      <c r="C66" s="12"/>
      <c r="D66" s="12"/>
      <c r="E66" s="36"/>
      <c r="F66" s="37"/>
      <c r="G66" s="37"/>
      <c r="H66" s="37"/>
      <c r="I66" s="37"/>
      <c r="J66" s="37"/>
      <c r="K66" s="37"/>
      <c r="L66" s="37"/>
      <c r="M66" s="37"/>
      <c r="N66" s="37"/>
      <c r="O66" s="37"/>
      <c r="P66" s="37"/>
      <c r="Q66" s="37"/>
      <c r="R66" s="102"/>
      <c r="S66" s="102"/>
      <c r="T66" s="102"/>
    </row>
    <row r="67" spans="1:20" s="11" customFormat="1" ht="15" customHeight="1" x14ac:dyDescent="0.2">
      <c r="A67" s="89" t="str">
        <f>Borító!A36</f>
        <v>Kelt Dunaújvárosban, 2005.március 1-én</v>
      </c>
      <c r="B67" s="89"/>
      <c r="C67" s="89"/>
      <c r="D67" s="89"/>
      <c r="E67" s="89"/>
      <c r="F67" s="89"/>
      <c r="G67" s="89"/>
      <c r="H67" s="89"/>
      <c r="I67" s="89"/>
      <c r="J67" s="89"/>
      <c r="K67" s="89"/>
      <c r="L67" s="5"/>
      <c r="M67" s="5"/>
      <c r="N67" s="5" t="s">
        <v>6</v>
      </c>
      <c r="O67" s="5"/>
      <c r="P67" s="5"/>
      <c r="Q67" s="5"/>
      <c r="R67" s="88" t="s">
        <v>7</v>
      </c>
      <c r="S67" s="88"/>
      <c r="T67" s="88"/>
    </row>
    <row r="68" spans="1:20" s="11" customFormat="1" ht="15" customHeight="1" x14ac:dyDescent="0.2">
      <c r="A68" s="26"/>
      <c r="B68" s="26"/>
      <c r="C68" s="26"/>
      <c r="D68" s="26"/>
      <c r="E68" s="26"/>
      <c r="F68" s="26"/>
      <c r="G68" s="26"/>
      <c r="H68" s="26"/>
      <c r="I68" s="26"/>
      <c r="J68" s="26"/>
      <c r="K68" s="26"/>
      <c r="L68" s="5"/>
      <c r="M68" s="5"/>
      <c r="N68" s="5"/>
      <c r="O68" s="5"/>
      <c r="P68" s="5"/>
      <c r="Q68" s="5"/>
      <c r="R68" s="83" t="str">
        <f>Borító!R37</f>
        <v>Pató Pál vezérigazgató</v>
      </c>
      <c r="S68" s="83"/>
      <c r="T68" s="83"/>
    </row>
    <row r="69" spans="1:20" s="11" customFormat="1" ht="15" customHeight="1" x14ac:dyDescent="0.2">
      <c r="A69" s="5"/>
      <c r="B69" s="5"/>
      <c r="C69" s="5"/>
      <c r="D69" s="5"/>
      <c r="E69" s="5"/>
      <c r="F69" s="5"/>
      <c r="G69" s="5"/>
      <c r="H69" s="5"/>
      <c r="I69" s="5"/>
      <c r="J69" s="5"/>
      <c r="K69" s="5"/>
      <c r="L69" s="5"/>
      <c r="M69" s="5"/>
      <c r="N69" s="5"/>
      <c r="O69" s="5"/>
      <c r="P69" s="5"/>
      <c r="Q69" s="5"/>
      <c r="R69" s="83"/>
      <c r="S69" s="83"/>
      <c r="T69" s="83"/>
    </row>
  </sheetData>
  <mergeCells count="65">
    <mergeCell ref="R68:T68"/>
    <mergeCell ref="A67:K67"/>
    <mergeCell ref="R67:T67"/>
    <mergeCell ref="R69:T69"/>
    <mergeCell ref="R64:R66"/>
    <mergeCell ref="S64:S66"/>
    <mergeCell ref="F57:Q57"/>
    <mergeCell ref="F58:Q58"/>
    <mergeCell ref="F59:Q59"/>
    <mergeCell ref="F60:Q60"/>
    <mergeCell ref="F61:Q61"/>
    <mergeCell ref="F62:Q62"/>
    <mergeCell ref="F54:Q54"/>
    <mergeCell ref="F47:Q47"/>
    <mergeCell ref="F49:Q49"/>
    <mergeCell ref="F48:Q48"/>
    <mergeCell ref="F50:Q50"/>
    <mergeCell ref="F51:Q51"/>
    <mergeCell ref="F52:Q52"/>
    <mergeCell ref="F53:Q53"/>
    <mergeCell ref="F56:Q56"/>
    <mergeCell ref="F43:Q43"/>
    <mergeCell ref="F44:Q44"/>
    <mergeCell ref="B5:S5"/>
    <mergeCell ref="B7:S7"/>
    <mergeCell ref="B6:S6"/>
    <mergeCell ref="F17:Q17"/>
    <mergeCell ref="F15:Q15"/>
    <mergeCell ref="F16:Q16"/>
    <mergeCell ref="F21:Q21"/>
    <mergeCell ref="A2:L2"/>
    <mergeCell ref="A4:L4"/>
    <mergeCell ref="F36:Q36"/>
    <mergeCell ref="F37:Q37"/>
    <mergeCell ref="F38:Q38"/>
    <mergeCell ref="F31:Q31"/>
    <mergeCell ref="F32:Q32"/>
    <mergeCell ref="F33:Q33"/>
    <mergeCell ref="F34:Q34"/>
    <mergeCell ref="F27:Q27"/>
    <mergeCell ref="F28:Q28"/>
    <mergeCell ref="F39:Q39"/>
    <mergeCell ref="F40:Q40"/>
    <mergeCell ref="F35:Q35"/>
    <mergeCell ref="F41:Q41"/>
    <mergeCell ref="F13:Q13"/>
    <mergeCell ref="F14:Q14"/>
    <mergeCell ref="F29:Q29"/>
    <mergeCell ref="F30:Q30"/>
    <mergeCell ref="F22:Q22"/>
    <mergeCell ref="F42:Q42"/>
    <mergeCell ref="F23:Q23"/>
    <mergeCell ref="F24:Q24"/>
    <mergeCell ref="F25:Q25"/>
    <mergeCell ref="F26:Q26"/>
    <mergeCell ref="B10:Q11"/>
    <mergeCell ref="T64:T66"/>
    <mergeCell ref="B8:S8"/>
    <mergeCell ref="F55:Q55"/>
    <mergeCell ref="F45:Q45"/>
    <mergeCell ref="F46:Q46"/>
    <mergeCell ref="F12:Q12"/>
    <mergeCell ref="F18:Q18"/>
    <mergeCell ref="F19:Q19"/>
    <mergeCell ref="F20:Q20"/>
  </mergeCells>
  <phoneticPr fontId="19" type="noConversion"/>
  <printOptions horizontalCentered="1"/>
  <pageMargins left="0.51181102362204722" right="0" top="0.59055118110236227" bottom="0.35433070866141736" header="0.19685039370078741" footer="0.15748031496062992"/>
  <pageSetup paperSize="9" scale="71" orientation="portrait" horizontalDpi="4294967292" verticalDpi="300" r:id="rId1"/>
  <headerFooter alignWithMargins="0">
    <oddFooter>&amp;L&amp;"Arial,Dőlt"&amp;8&amp;F</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3"/>
  <dimension ref="A1:T62"/>
  <sheetViews>
    <sheetView view="pageBreakPreview" zoomScaleNormal="90" workbookViewId="0">
      <selection activeCell="L10" sqref="L10"/>
    </sheetView>
  </sheetViews>
  <sheetFormatPr defaultRowHeight="12.75" x14ac:dyDescent="0.2"/>
  <cols>
    <col min="1" max="17" width="4.28515625" style="13" customWidth="1"/>
    <col min="18" max="20" width="18.7109375" style="7" customWidth="1"/>
    <col min="21" max="16384" width="9.140625" style="7"/>
  </cols>
  <sheetData>
    <row r="1" spans="1:20" ht="20.100000000000001" customHeight="1" x14ac:dyDescent="0.2">
      <c r="A1" s="1">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row>
    <row r="2" spans="1:20" ht="15" customHeight="1" x14ac:dyDescent="0.2">
      <c r="A2" s="84" t="s">
        <v>9</v>
      </c>
      <c r="B2" s="84"/>
      <c r="C2" s="84"/>
      <c r="D2" s="84"/>
      <c r="E2" s="84"/>
      <c r="F2" s="84"/>
      <c r="G2" s="84"/>
      <c r="H2" s="84"/>
      <c r="I2" s="84"/>
      <c r="J2" s="84"/>
      <c r="K2" s="84"/>
      <c r="L2" s="84"/>
      <c r="M2" s="5"/>
      <c r="N2" s="5"/>
      <c r="O2" s="5"/>
      <c r="P2" s="5"/>
      <c r="Q2" s="5"/>
      <c r="R2" s="6"/>
      <c r="S2" s="6"/>
      <c r="T2" s="6"/>
    </row>
    <row r="3" spans="1:20"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1</v>
      </c>
      <c r="Q3" s="1">
        <v>2</v>
      </c>
      <c r="R3" s="23"/>
      <c r="S3" s="23"/>
      <c r="T3" s="23"/>
    </row>
    <row r="4" spans="1:20" x14ac:dyDescent="0.2">
      <c r="A4" s="85" t="s">
        <v>8</v>
      </c>
      <c r="B4" s="85"/>
      <c r="C4" s="85"/>
      <c r="D4" s="85"/>
      <c r="E4" s="85"/>
      <c r="F4" s="85"/>
      <c r="G4" s="85"/>
      <c r="H4" s="85"/>
      <c r="I4" s="85"/>
      <c r="J4" s="85"/>
      <c r="K4" s="85"/>
      <c r="L4" s="85"/>
      <c r="M4" s="5"/>
      <c r="N4" s="5"/>
      <c r="O4" s="5"/>
      <c r="P4" s="5"/>
      <c r="Q4" s="10"/>
      <c r="R4" s="6"/>
      <c r="S4" s="6"/>
      <c r="T4" s="6"/>
    </row>
    <row r="5" spans="1:20" x14ac:dyDescent="0.2">
      <c r="A5" s="5"/>
      <c r="B5" s="5"/>
      <c r="C5" s="5"/>
      <c r="D5" s="5"/>
      <c r="E5" s="5"/>
      <c r="F5" s="5"/>
      <c r="G5" s="5"/>
      <c r="H5" s="5"/>
      <c r="I5" s="5"/>
      <c r="J5" s="5"/>
      <c r="K5" s="5"/>
      <c r="L5" s="5"/>
      <c r="M5" s="5"/>
      <c r="N5" s="5"/>
      <c r="O5" s="5"/>
      <c r="P5" s="5"/>
      <c r="Q5" s="10"/>
      <c r="R5" s="6"/>
      <c r="S5" s="6"/>
      <c r="T5" s="6"/>
    </row>
    <row r="6" spans="1:20" ht="20.25" x14ac:dyDescent="0.2">
      <c r="A6" s="5"/>
      <c r="B6" s="87" t="str">
        <f>Borító!B14</f>
        <v>Minta Rt.</v>
      </c>
      <c r="C6" s="87"/>
      <c r="D6" s="87"/>
      <c r="E6" s="87"/>
      <c r="F6" s="87"/>
      <c r="G6" s="87"/>
      <c r="H6" s="87"/>
      <c r="I6" s="87"/>
      <c r="J6" s="87"/>
      <c r="K6" s="87"/>
      <c r="L6" s="87"/>
      <c r="M6" s="87"/>
      <c r="N6" s="87"/>
      <c r="O6" s="87"/>
      <c r="P6" s="87"/>
      <c r="Q6" s="87"/>
      <c r="R6" s="87"/>
      <c r="S6" s="87"/>
      <c r="T6" s="6"/>
    </row>
    <row r="7" spans="1:20" ht="20.25" x14ac:dyDescent="0.2">
      <c r="A7" s="5"/>
      <c r="B7" s="114" t="str">
        <f>Borító!B15</f>
        <v>2400 Dunaújváros, Jóreménység utca 2005.</v>
      </c>
      <c r="C7" s="114"/>
      <c r="D7" s="114"/>
      <c r="E7" s="114"/>
      <c r="F7" s="114"/>
      <c r="G7" s="114"/>
      <c r="H7" s="114"/>
      <c r="I7" s="114"/>
      <c r="J7" s="114"/>
      <c r="K7" s="114"/>
      <c r="L7" s="114"/>
      <c r="M7" s="114"/>
      <c r="N7" s="114"/>
      <c r="O7" s="114"/>
      <c r="P7" s="114"/>
      <c r="Q7" s="114"/>
      <c r="R7" s="114"/>
      <c r="S7" s="114"/>
      <c r="T7" s="6"/>
    </row>
    <row r="8" spans="1:20" ht="18" x14ac:dyDescent="0.2">
      <c r="A8" s="5"/>
      <c r="B8" s="103" t="s">
        <v>321</v>
      </c>
      <c r="C8" s="113"/>
      <c r="D8" s="113"/>
      <c r="E8" s="113"/>
      <c r="F8" s="113"/>
      <c r="G8" s="113"/>
      <c r="H8" s="113"/>
      <c r="I8" s="113"/>
      <c r="J8" s="113"/>
      <c r="K8" s="113"/>
      <c r="L8" s="113"/>
      <c r="M8" s="113"/>
      <c r="N8" s="113"/>
      <c r="O8" s="113"/>
      <c r="P8" s="113"/>
      <c r="Q8" s="113"/>
      <c r="R8" s="113"/>
      <c r="S8" s="113"/>
      <c r="T8" s="6"/>
    </row>
    <row r="9" spans="1:20" ht="18" x14ac:dyDescent="0.2">
      <c r="A9" s="5"/>
      <c r="B9" s="103" t="str">
        <f>Borító!B20</f>
        <v>Beszámolási időszak:    2004.01.01. - 2004.12.31.</v>
      </c>
      <c r="C9" s="103"/>
      <c r="D9" s="103"/>
      <c r="E9" s="103"/>
      <c r="F9" s="103"/>
      <c r="G9" s="103"/>
      <c r="H9" s="103"/>
      <c r="I9" s="103"/>
      <c r="J9" s="103"/>
      <c r="K9" s="103"/>
      <c r="L9" s="103"/>
      <c r="M9" s="103"/>
      <c r="N9" s="103"/>
      <c r="O9" s="103"/>
      <c r="P9" s="103"/>
      <c r="Q9" s="103"/>
      <c r="R9" s="103"/>
      <c r="S9" s="103"/>
      <c r="T9" s="6"/>
    </row>
    <row r="10" spans="1:20" ht="18" x14ac:dyDescent="0.2">
      <c r="A10" s="5"/>
      <c r="B10" s="59"/>
      <c r="C10" s="59"/>
      <c r="D10" s="59"/>
      <c r="E10" s="59"/>
      <c r="F10" s="59"/>
      <c r="G10" s="59"/>
      <c r="H10" s="59"/>
      <c r="I10" s="59"/>
      <c r="J10" s="59"/>
      <c r="K10" s="59"/>
      <c r="L10" s="59"/>
      <c r="M10" s="59"/>
      <c r="N10" s="59"/>
      <c r="O10" s="59"/>
      <c r="P10" s="59"/>
      <c r="Q10" s="59"/>
      <c r="R10" s="59"/>
      <c r="S10" s="59"/>
      <c r="T10" s="6"/>
    </row>
    <row r="11" spans="1:20" ht="15.75" x14ac:dyDescent="0.2">
      <c r="A11" s="5"/>
      <c r="B11" s="5"/>
      <c r="C11" s="5"/>
      <c r="D11" s="5"/>
      <c r="E11" s="89"/>
      <c r="F11" s="89"/>
      <c r="G11" s="89"/>
      <c r="H11" s="89"/>
      <c r="I11" s="89"/>
      <c r="J11" s="89"/>
      <c r="K11" s="89"/>
      <c r="L11" s="89"/>
      <c r="M11" s="89"/>
      <c r="N11" s="89"/>
      <c r="O11" s="89"/>
      <c r="P11" s="89"/>
      <c r="Q11" s="10"/>
      <c r="R11" s="6"/>
      <c r="S11" s="6"/>
      <c r="T11" s="6"/>
    </row>
    <row r="12" spans="1:20" ht="15.95" customHeight="1" x14ac:dyDescent="0.2">
      <c r="A12" s="5"/>
      <c r="B12" s="96" t="s">
        <v>351</v>
      </c>
      <c r="C12" s="85"/>
      <c r="D12" s="85"/>
      <c r="E12" s="85"/>
      <c r="F12" s="85"/>
      <c r="G12" s="85"/>
      <c r="H12" s="85"/>
      <c r="I12" s="85"/>
      <c r="J12" s="85"/>
      <c r="K12" s="85"/>
      <c r="L12" s="85"/>
      <c r="M12" s="85"/>
      <c r="N12" s="85"/>
      <c r="O12" s="85"/>
      <c r="P12" s="85"/>
      <c r="Q12" s="97"/>
      <c r="R12" s="25" t="s">
        <v>13</v>
      </c>
      <c r="S12" s="27" t="s">
        <v>14</v>
      </c>
      <c r="T12" s="25" t="s">
        <v>12</v>
      </c>
    </row>
    <row r="13" spans="1:20" ht="15.95" customHeight="1" x14ac:dyDescent="0.2">
      <c r="A13" s="5"/>
      <c r="B13" s="98"/>
      <c r="C13" s="99"/>
      <c r="D13" s="99"/>
      <c r="E13" s="99"/>
      <c r="F13" s="99"/>
      <c r="G13" s="99"/>
      <c r="H13" s="99"/>
      <c r="I13" s="99"/>
      <c r="J13" s="99"/>
      <c r="K13" s="99"/>
      <c r="L13" s="99"/>
      <c r="M13" s="99"/>
      <c r="N13" s="99"/>
      <c r="O13" s="99"/>
      <c r="P13" s="99"/>
      <c r="Q13" s="100"/>
      <c r="R13" s="29">
        <f>'Eszközök A'!R11</f>
        <v>37986</v>
      </c>
      <c r="S13" s="28" t="s">
        <v>0</v>
      </c>
      <c r="T13" s="29">
        <f>'Eszközök A'!T11</f>
        <v>38352</v>
      </c>
    </row>
    <row r="14" spans="1:20" ht="15.95" customHeight="1" x14ac:dyDescent="0.2">
      <c r="A14" s="12"/>
      <c r="B14" s="15" t="s">
        <v>148</v>
      </c>
      <c r="C14" s="73" t="s">
        <v>259</v>
      </c>
      <c r="D14" s="30"/>
      <c r="E14" s="31"/>
      <c r="F14" s="107" t="s">
        <v>116</v>
      </c>
      <c r="G14" s="108"/>
      <c r="H14" s="108"/>
      <c r="I14" s="108"/>
      <c r="J14" s="108"/>
      <c r="K14" s="108"/>
      <c r="L14" s="108"/>
      <c r="M14" s="108"/>
      <c r="N14" s="108"/>
      <c r="O14" s="108"/>
      <c r="P14" s="108"/>
      <c r="Q14" s="109"/>
      <c r="R14" s="81">
        <f>SUM(R15,R17:R22)</f>
        <v>0</v>
      </c>
      <c r="S14" s="81">
        <f>SUM(S15,S17:S22)</f>
        <v>0</v>
      </c>
      <c r="T14" s="81">
        <f>SUM(T15,T17:T22)</f>
        <v>0</v>
      </c>
    </row>
    <row r="15" spans="1:20" ht="15.95" customHeight="1" x14ac:dyDescent="0.2">
      <c r="A15" s="12"/>
      <c r="B15" s="15" t="s">
        <v>149</v>
      </c>
      <c r="C15" s="32"/>
      <c r="D15" s="40" t="s">
        <v>1</v>
      </c>
      <c r="E15" s="35"/>
      <c r="F15" s="104" t="s">
        <v>117</v>
      </c>
      <c r="G15" s="105"/>
      <c r="H15" s="105"/>
      <c r="I15" s="105"/>
      <c r="J15" s="105"/>
      <c r="K15" s="105"/>
      <c r="L15" s="105"/>
      <c r="M15" s="105"/>
      <c r="N15" s="105"/>
      <c r="O15" s="105"/>
      <c r="P15" s="105"/>
      <c r="Q15" s="106"/>
      <c r="R15" s="81"/>
      <c r="S15" s="81"/>
      <c r="T15" s="81"/>
    </row>
    <row r="16" spans="1:20" ht="15.95" customHeight="1" x14ac:dyDescent="0.2">
      <c r="A16" s="12"/>
      <c r="B16" s="15" t="s">
        <v>150</v>
      </c>
      <c r="C16" s="32"/>
      <c r="D16" s="40"/>
      <c r="E16" s="38"/>
      <c r="F16" s="104" t="s">
        <v>118</v>
      </c>
      <c r="G16" s="105"/>
      <c r="H16" s="105"/>
      <c r="I16" s="105"/>
      <c r="J16" s="105"/>
      <c r="K16" s="105"/>
      <c r="L16" s="105"/>
      <c r="M16" s="105"/>
      <c r="N16" s="105"/>
      <c r="O16" s="105"/>
      <c r="P16" s="105"/>
      <c r="Q16" s="106"/>
      <c r="R16" s="80"/>
      <c r="S16" s="80"/>
      <c r="T16" s="80"/>
    </row>
    <row r="17" spans="1:20" ht="15.95" customHeight="1" x14ac:dyDescent="0.2">
      <c r="A17" s="12"/>
      <c r="B17" s="15" t="s">
        <v>151</v>
      </c>
      <c r="C17" s="32"/>
      <c r="D17" s="40" t="s">
        <v>2</v>
      </c>
      <c r="E17" s="38"/>
      <c r="F17" s="104" t="s">
        <v>119</v>
      </c>
      <c r="G17" s="105"/>
      <c r="H17" s="105"/>
      <c r="I17" s="105"/>
      <c r="J17" s="105"/>
      <c r="K17" s="105"/>
      <c r="L17" s="105"/>
      <c r="M17" s="105"/>
      <c r="N17" s="105"/>
      <c r="O17" s="105"/>
      <c r="P17" s="105"/>
      <c r="Q17" s="106"/>
      <c r="R17" s="81"/>
      <c r="S17" s="81"/>
      <c r="T17" s="81"/>
    </row>
    <row r="18" spans="1:20" ht="15.95" customHeight="1" x14ac:dyDescent="0.2">
      <c r="A18" s="12"/>
      <c r="B18" s="15" t="s">
        <v>152</v>
      </c>
      <c r="C18" s="32"/>
      <c r="D18" s="40" t="s">
        <v>3</v>
      </c>
      <c r="E18" s="38"/>
      <c r="F18" s="104" t="s">
        <v>120</v>
      </c>
      <c r="G18" s="105"/>
      <c r="H18" s="105"/>
      <c r="I18" s="105"/>
      <c r="J18" s="105"/>
      <c r="K18" s="105"/>
      <c r="L18" s="105"/>
      <c r="M18" s="105"/>
      <c r="N18" s="105"/>
      <c r="O18" s="105"/>
      <c r="P18" s="105"/>
      <c r="Q18" s="106"/>
      <c r="R18" s="81"/>
      <c r="S18" s="81"/>
      <c r="T18" s="81"/>
    </row>
    <row r="19" spans="1:20" ht="15.95" customHeight="1" x14ac:dyDescent="0.2">
      <c r="A19" s="12"/>
      <c r="B19" s="15" t="s">
        <v>153</v>
      </c>
      <c r="C19" s="32"/>
      <c r="D19" s="40" t="s">
        <v>4</v>
      </c>
      <c r="E19" s="38"/>
      <c r="F19" s="104" t="s">
        <v>121</v>
      </c>
      <c r="G19" s="105"/>
      <c r="H19" s="105"/>
      <c r="I19" s="105"/>
      <c r="J19" s="105"/>
      <c r="K19" s="105"/>
      <c r="L19" s="105"/>
      <c r="M19" s="105"/>
      <c r="N19" s="105"/>
      <c r="O19" s="105"/>
      <c r="P19" s="105"/>
      <c r="Q19" s="106"/>
      <c r="R19" s="81"/>
      <c r="S19" s="81"/>
      <c r="T19" s="81"/>
    </row>
    <row r="20" spans="1:20" ht="15.95" customHeight="1" x14ac:dyDescent="0.2">
      <c r="A20" s="12"/>
      <c r="B20" s="15" t="s">
        <v>154</v>
      </c>
      <c r="C20" s="32"/>
      <c r="D20" s="40" t="s">
        <v>5</v>
      </c>
      <c r="E20" s="38"/>
      <c r="F20" s="104" t="s">
        <v>122</v>
      </c>
      <c r="G20" s="105"/>
      <c r="H20" s="105"/>
      <c r="I20" s="105"/>
      <c r="J20" s="105"/>
      <c r="K20" s="105"/>
      <c r="L20" s="105"/>
      <c r="M20" s="105"/>
      <c r="N20" s="105"/>
      <c r="O20" s="105"/>
      <c r="P20" s="105"/>
      <c r="Q20" s="106"/>
      <c r="R20" s="81"/>
      <c r="S20" s="81"/>
      <c r="T20" s="81"/>
    </row>
    <row r="21" spans="1:20" ht="15.95" customHeight="1" x14ac:dyDescent="0.2">
      <c r="A21" s="12"/>
      <c r="B21" s="15" t="s">
        <v>155</v>
      </c>
      <c r="C21" s="32"/>
      <c r="D21" s="40" t="s">
        <v>10</v>
      </c>
      <c r="E21" s="38"/>
      <c r="F21" s="104" t="s">
        <v>123</v>
      </c>
      <c r="G21" s="105"/>
      <c r="H21" s="105"/>
      <c r="I21" s="105"/>
      <c r="J21" s="105"/>
      <c r="K21" s="105"/>
      <c r="L21" s="105"/>
      <c r="M21" s="105"/>
      <c r="N21" s="105"/>
      <c r="O21" s="105"/>
      <c r="P21" s="105"/>
      <c r="Q21" s="106"/>
      <c r="R21" s="81"/>
      <c r="S21" s="81"/>
      <c r="T21" s="81"/>
    </row>
    <row r="22" spans="1:20" ht="15.95" customHeight="1" x14ac:dyDescent="0.2">
      <c r="A22" s="12"/>
      <c r="B22" s="15" t="s">
        <v>156</v>
      </c>
      <c r="C22" s="32"/>
      <c r="D22" s="40" t="s">
        <v>11</v>
      </c>
      <c r="E22" s="38"/>
      <c r="F22" s="104" t="s">
        <v>124</v>
      </c>
      <c r="G22" s="105"/>
      <c r="H22" s="105"/>
      <c r="I22" s="105"/>
      <c r="J22" s="105"/>
      <c r="K22" s="105"/>
      <c r="L22" s="105"/>
      <c r="M22" s="105"/>
      <c r="N22" s="105"/>
      <c r="O22" s="105"/>
      <c r="P22" s="105"/>
      <c r="Q22" s="106"/>
      <c r="R22" s="81"/>
      <c r="S22" s="81"/>
      <c r="T22" s="81"/>
    </row>
    <row r="23" spans="1:20" ht="15.95" customHeight="1" x14ac:dyDescent="0.2">
      <c r="A23" s="12"/>
      <c r="B23" s="15" t="s">
        <v>157</v>
      </c>
      <c r="C23" s="73" t="s">
        <v>260</v>
      </c>
      <c r="D23" s="30"/>
      <c r="E23" s="31"/>
      <c r="F23" s="107" t="s">
        <v>125</v>
      </c>
      <c r="G23" s="108"/>
      <c r="H23" s="108"/>
      <c r="I23" s="108"/>
      <c r="J23" s="108"/>
      <c r="K23" s="108"/>
      <c r="L23" s="108"/>
      <c r="M23" s="108"/>
      <c r="N23" s="108"/>
      <c r="O23" s="108"/>
      <c r="P23" s="108"/>
      <c r="Q23" s="109"/>
      <c r="R23" s="81">
        <f>SUM(R24:R26)</f>
        <v>0</v>
      </c>
      <c r="S23" s="81">
        <f>SUM(S24:S26)</f>
        <v>0</v>
      </c>
      <c r="T23" s="81">
        <f>SUM(T24:T26)</f>
        <v>0</v>
      </c>
    </row>
    <row r="24" spans="1:20" ht="15.95" customHeight="1" x14ac:dyDescent="0.2">
      <c r="A24" s="12"/>
      <c r="B24" s="15" t="s">
        <v>158</v>
      </c>
      <c r="C24" s="12"/>
      <c r="D24" s="68"/>
      <c r="E24" s="33" t="s">
        <v>15</v>
      </c>
      <c r="F24" s="104" t="s">
        <v>126</v>
      </c>
      <c r="G24" s="105"/>
      <c r="H24" s="105"/>
      <c r="I24" s="105"/>
      <c r="J24" s="105"/>
      <c r="K24" s="105"/>
      <c r="L24" s="105"/>
      <c r="M24" s="105"/>
      <c r="N24" s="105"/>
      <c r="O24" s="105"/>
      <c r="P24" s="105"/>
      <c r="Q24" s="106"/>
      <c r="R24" s="80"/>
      <c r="S24" s="80"/>
      <c r="T24" s="80"/>
    </row>
    <row r="25" spans="1:20" ht="15.95" customHeight="1" x14ac:dyDescent="0.2">
      <c r="A25" s="12"/>
      <c r="B25" s="15" t="s">
        <v>159</v>
      </c>
      <c r="C25" s="12"/>
      <c r="D25" s="68"/>
      <c r="E25" s="33" t="s">
        <v>16</v>
      </c>
      <c r="F25" s="104" t="s">
        <v>127</v>
      </c>
      <c r="G25" s="105"/>
      <c r="H25" s="105"/>
      <c r="I25" s="105"/>
      <c r="J25" s="105"/>
      <c r="K25" s="105"/>
      <c r="L25" s="105"/>
      <c r="M25" s="105"/>
      <c r="N25" s="105"/>
      <c r="O25" s="105"/>
      <c r="P25" s="105"/>
      <c r="Q25" s="106"/>
      <c r="R25" s="80"/>
      <c r="S25" s="80"/>
      <c r="T25" s="80"/>
    </row>
    <row r="26" spans="1:20" ht="15.95" customHeight="1" x14ac:dyDescent="0.2">
      <c r="A26" s="12"/>
      <c r="B26" s="15" t="s">
        <v>160</v>
      </c>
      <c r="C26" s="12"/>
      <c r="D26" s="44"/>
      <c r="E26" s="33" t="s">
        <v>17</v>
      </c>
      <c r="F26" s="104" t="s">
        <v>128</v>
      </c>
      <c r="G26" s="105"/>
      <c r="H26" s="105"/>
      <c r="I26" s="105"/>
      <c r="J26" s="105"/>
      <c r="K26" s="105"/>
      <c r="L26" s="105"/>
      <c r="M26" s="105"/>
      <c r="N26" s="105"/>
      <c r="O26" s="105"/>
      <c r="P26" s="105"/>
      <c r="Q26" s="106"/>
      <c r="R26" s="80"/>
      <c r="S26" s="80"/>
      <c r="T26" s="80"/>
    </row>
    <row r="27" spans="1:20" ht="15.95" customHeight="1" x14ac:dyDescent="0.2">
      <c r="A27" s="12"/>
      <c r="B27" s="15" t="s">
        <v>161</v>
      </c>
      <c r="C27" s="73" t="s">
        <v>263</v>
      </c>
      <c r="D27" s="30"/>
      <c r="E27" s="31"/>
      <c r="F27" s="107" t="s">
        <v>129</v>
      </c>
      <c r="G27" s="108"/>
      <c r="H27" s="108"/>
      <c r="I27" s="108"/>
      <c r="J27" s="108"/>
      <c r="K27" s="108"/>
      <c r="L27" s="108"/>
      <c r="M27" s="108"/>
      <c r="N27" s="108"/>
      <c r="O27" s="108"/>
      <c r="P27" s="108"/>
      <c r="Q27" s="109"/>
      <c r="R27" s="81">
        <f>SUM(R28,R32,R41)</f>
        <v>0</v>
      </c>
      <c r="S27" s="81">
        <f>SUM(S28,S32,S41)</f>
        <v>0</v>
      </c>
      <c r="T27" s="81">
        <f>SUM(T28,T32,T41)</f>
        <v>0</v>
      </c>
    </row>
    <row r="28" spans="1:20" ht="15.95" customHeight="1" x14ac:dyDescent="0.2">
      <c r="A28" s="12"/>
      <c r="B28" s="15" t="s">
        <v>162</v>
      </c>
      <c r="C28" s="12"/>
      <c r="D28" s="39" t="s">
        <v>1</v>
      </c>
      <c r="E28" s="31"/>
      <c r="F28" s="110" t="s">
        <v>130</v>
      </c>
      <c r="G28" s="111"/>
      <c r="H28" s="111"/>
      <c r="I28" s="111"/>
      <c r="J28" s="111"/>
      <c r="K28" s="111"/>
      <c r="L28" s="111"/>
      <c r="M28" s="111"/>
      <c r="N28" s="111"/>
      <c r="O28" s="111"/>
      <c r="P28" s="111"/>
      <c r="Q28" s="112"/>
      <c r="R28" s="81">
        <f>SUM(R29:R31)</f>
        <v>0</v>
      </c>
      <c r="S28" s="81">
        <f>SUM(S29:S31)</f>
        <v>0</v>
      </c>
      <c r="T28" s="81">
        <f>SUM(T29:T31)</f>
        <v>0</v>
      </c>
    </row>
    <row r="29" spans="1:20" ht="15.95" customHeight="1" x14ac:dyDescent="0.2">
      <c r="A29" s="12"/>
      <c r="B29" s="15" t="s">
        <v>163</v>
      </c>
      <c r="C29" s="12"/>
      <c r="D29" s="32"/>
      <c r="E29" s="33" t="s">
        <v>15</v>
      </c>
      <c r="F29" s="104" t="s">
        <v>131</v>
      </c>
      <c r="G29" s="105"/>
      <c r="H29" s="105"/>
      <c r="I29" s="105"/>
      <c r="J29" s="105"/>
      <c r="K29" s="105"/>
      <c r="L29" s="105"/>
      <c r="M29" s="105"/>
      <c r="N29" s="105"/>
      <c r="O29" s="105"/>
      <c r="P29" s="105"/>
      <c r="Q29" s="106"/>
      <c r="R29" s="80"/>
      <c r="S29" s="80"/>
      <c r="T29" s="80"/>
    </row>
    <row r="30" spans="1:20" ht="15.95" customHeight="1" x14ac:dyDescent="0.2">
      <c r="A30" s="12"/>
      <c r="B30" s="16" t="s">
        <v>164</v>
      </c>
      <c r="C30" s="12"/>
      <c r="D30" s="32"/>
      <c r="E30" s="76" t="s">
        <v>16</v>
      </c>
      <c r="F30" s="117" t="s">
        <v>393</v>
      </c>
      <c r="G30" s="118"/>
      <c r="H30" s="118"/>
      <c r="I30" s="118"/>
      <c r="J30" s="118"/>
      <c r="K30" s="118"/>
      <c r="L30" s="118"/>
      <c r="M30" s="118"/>
      <c r="N30" s="118"/>
      <c r="O30" s="118"/>
      <c r="P30" s="118"/>
      <c r="Q30" s="119"/>
      <c r="R30" s="82"/>
      <c r="S30" s="82"/>
      <c r="T30" s="82"/>
    </row>
    <row r="31" spans="1:20" ht="15.95" customHeight="1" x14ac:dyDescent="0.2">
      <c r="A31" s="12"/>
      <c r="B31" s="15" t="s">
        <v>165</v>
      </c>
      <c r="C31" s="21"/>
      <c r="D31" s="32"/>
      <c r="E31" s="33" t="s">
        <v>17</v>
      </c>
      <c r="F31" s="104" t="s">
        <v>132</v>
      </c>
      <c r="G31" s="105"/>
      <c r="H31" s="105"/>
      <c r="I31" s="105"/>
      <c r="J31" s="105"/>
      <c r="K31" s="105"/>
      <c r="L31" s="105"/>
      <c r="M31" s="105"/>
      <c r="N31" s="105"/>
      <c r="O31" s="105"/>
      <c r="P31" s="105"/>
      <c r="Q31" s="106"/>
      <c r="R31" s="80"/>
      <c r="S31" s="80"/>
      <c r="T31" s="80"/>
    </row>
    <row r="32" spans="1:20" ht="15.95" customHeight="1" x14ac:dyDescent="0.2">
      <c r="A32" s="12"/>
      <c r="B32" s="15" t="s">
        <v>166</v>
      </c>
      <c r="C32" s="21"/>
      <c r="D32" s="39" t="s">
        <v>2</v>
      </c>
      <c r="E32" s="31"/>
      <c r="F32" s="104" t="s">
        <v>133</v>
      </c>
      <c r="G32" s="105"/>
      <c r="H32" s="105"/>
      <c r="I32" s="105"/>
      <c r="J32" s="105"/>
      <c r="K32" s="105"/>
      <c r="L32" s="105"/>
      <c r="M32" s="105"/>
      <c r="N32" s="105"/>
      <c r="O32" s="105"/>
      <c r="P32" s="105"/>
      <c r="Q32" s="106"/>
      <c r="R32" s="81">
        <f>SUM(R33:R40)</f>
        <v>0</v>
      </c>
      <c r="S32" s="81">
        <f>SUM(S33:S40)</f>
        <v>0</v>
      </c>
      <c r="T32" s="81">
        <f>SUM(T33:T40)</f>
        <v>0</v>
      </c>
    </row>
    <row r="33" spans="1:20" ht="15.95" customHeight="1" x14ac:dyDescent="0.2">
      <c r="A33" s="12"/>
      <c r="B33" s="15" t="s">
        <v>167</v>
      </c>
      <c r="C33" s="21"/>
      <c r="D33" s="32"/>
      <c r="E33" s="33" t="s">
        <v>15</v>
      </c>
      <c r="F33" s="104" t="s">
        <v>134</v>
      </c>
      <c r="G33" s="105"/>
      <c r="H33" s="105"/>
      <c r="I33" s="105"/>
      <c r="J33" s="105"/>
      <c r="K33" s="105"/>
      <c r="L33" s="105"/>
      <c r="M33" s="105"/>
      <c r="N33" s="105"/>
      <c r="O33" s="105"/>
      <c r="P33" s="105"/>
      <c r="Q33" s="106"/>
      <c r="R33" s="80"/>
      <c r="S33" s="80"/>
      <c r="T33" s="80"/>
    </row>
    <row r="34" spans="1:20" ht="15.95" customHeight="1" x14ac:dyDescent="0.2">
      <c r="A34" s="22"/>
      <c r="B34" s="15" t="s">
        <v>168</v>
      </c>
      <c r="C34" s="34"/>
      <c r="D34" s="32"/>
      <c r="E34" s="33" t="s">
        <v>16</v>
      </c>
      <c r="F34" s="110" t="s">
        <v>354</v>
      </c>
      <c r="G34" s="111"/>
      <c r="H34" s="111"/>
      <c r="I34" s="111"/>
      <c r="J34" s="111"/>
      <c r="K34" s="111"/>
      <c r="L34" s="111"/>
      <c r="M34" s="111"/>
      <c r="N34" s="111"/>
      <c r="O34" s="111"/>
      <c r="P34" s="111"/>
      <c r="Q34" s="112"/>
      <c r="R34" s="80"/>
      <c r="S34" s="80"/>
      <c r="T34" s="80"/>
    </row>
    <row r="35" spans="1:20" ht="15.95" customHeight="1" x14ac:dyDescent="0.2">
      <c r="A35" s="12"/>
      <c r="B35" s="15" t="s">
        <v>169</v>
      </c>
      <c r="C35" s="21"/>
      <c r="D35" s="32"/>
      <c r="E35" s="33" t="s">
        <v>17</v>
      </c>
      <c r="F35" s="104" t="s">
        <v>135</v>
      </c>
      <c r="G35" s="105"/>
      <c r="H35" s="105"/>
      <c r="I35" s="105"/>
      <c r="J35" s="105"/>
      <c r="K35" s="105"/>
      <c r="L35" s="105"/>
      <c r="M35" s="105"/>
      <c r="N35" s="105"/>
      <c r="O35" s="105"/>
      <c r="P35" s="105"/>
      <c r="Q35" s="106"/>
      <c r="R35" s="80"/>
      <c r="S35" s="80"/>
      <c r="T35" s="80"/>
    </row>
    <row r="36" spans="1:20" ht="15.95" customHeight="1" x14ac:dyDescent="0.2">
      <c r="A36" s="12"/>
      <c r="B36" s="15" t="s">
        <v>170</v>
      </c>
      <c r="C36" s="21"/>
      <c r="D36" s="32"/>
      <c r="E36" s="33" t="s">
        <v>18</v>
      </c>
      <c r="F36" s="104" t="s">
        <v>136</v>
      </c>
      <c r="G36" s="105"/>
      <c r="H36" s="105"/>
      <c r="I36" s="105"/>
      <c r="J36" s="105"/>
      <c r="K36" s="105"/>
      <c r="L36" s="105"/>
      <c r="M36" s="105"/>
      <c r="N36" s="105"/>
      <c r="O36" s="105"/>
      <c r="P36" s="105"/>
      <c r="Q36" s="106"/>
      <c r="R36" s="80"/>
      <c r="S36" s="80"/>
      <c r="T36" s="80"/>
    </row>
    <row r="37" spans="1:20" ht="15.95" customHeight="1" x14ac:dyDescent="0.2">
      <c r="A37" s="12"/>
      <c r="B37" s="15" t="s">
        <v>171</v>
      </c>
      <c r="C37" s="21"/>
      <c r="D37" s="21"/>
      <c r="E37" s="33" t="s">
        <v>19</v>
      </c>
      <c r="F37" s="104" t="s">
        <v>139</v>
      </c>
      <c r="G37" s="105"/>
      <c r="H37" s="105"/>
      <c r="I37" s="105"/>
      <c r="J37" s="105"/>
      <c r="K37" s="105"/>
      <c r="L37" s="105"/>
      <c r="M37" s="105"/>
      <c r="N37" s="105"/>
      <c r="O37" s="105"/>
      <c r="P37" s="105"/>
      <c r="Q37" s="106"/>
      <c r="R37" s="80"/>
      <c r="S37" s="80"/>
      <c r="T37" s="80"/>
    </row>
    <row r="38" spans="1:20" ht="15.95" customHeight="1" x14ac:dyDescent="0.2">
      <c r="A38" s="12"/>
      <c r="B38" s="15" t="s">
        <v>172</v>
      </c>
      <c r="C38" s="21"/>
      <c r="D38" s="32"/>
      <c r="E38" s="33" t="s">
        <v>20</v>
      </c>
      <c r="F38" s="104" t="s">
        <v>137</v>
      </c>
      <c r="G38" s="105"/>
      <c r="H38" s="105"/>
      <c r="I38" s="105"/>
      <c r="J38" s="105"/>
      <c r="K38" s="105"/>
      <c r="L38" s="105"/>
      <c r="M38" s="105"/>
      <c r="N38" s="105"/>
      <c r="O38" s="105"/>
      <c r="P38" s="105"/>
      <c r="Q38" s="106"/>
      <c r="R38" s="80"/>
      <c r="S38" s="80"/>
      <c r="T38" s="80"/>
    </row>
    <row r="39" spans="1:20" ht="15.95" customHeight="1" x14ac:dyDescent="0.2">
      <c r="A39" s="12"/>
      <c r="B39" s="16" t="s">
        <v>173</v>
      </c>
      <c r="C39" s="21"/>
      <c r="D39" s="32"/>
      <c r="E39" s="76" t="s">
        <v>21</v>
      </c>
      <c r="F39" s="117" t="s">
        <v>392</v>
      </c>
      <c r="G39" s="118"/>
      <c r="H39" s="118"/>
      <c r="I39" s="118"/>
      <c r="J39" s="118"/>
      <c r="K39" s="118"/>
      <c r="L39" s="118"/>
      <c r="M39" s="118"/>
      <c r="N39" s="118"/>
      <c r="O39" s="118"/>
      <c r="P39" s="118"/>
      <c r="Q39" s="119"/>
      <c r="R39" s="82"/>
      <c r="S39" s="82"/>
      <c r="T39" s="82"/>
    </row>
    <row r="40" spans="1:20" ht="15.95" customHeight="1" x14ac:dyDescent="0.2">
      <c r="A40" s="12"/>
      <c r="B40" s="15" t="s">
        <v>174</v>
      </c>
      <c r="C40" s="21"/>
      <c r="D40" s="32"/>
      <c r="E40" s="33" t="s">
        <v>22</v>
      </c>
      <c r="F40" s="104" t="s">
        <v>138</v>
      </c>
      <c r="G40" s="105"/>
      <c r="H40" s="105"/>
      <c r="I40" s="105"/>
      <c r="J40" s="105"/>
      <c r="K40" s="105"/>
      <c r="L40" s="105"/>
      <c r="M40" s="105"/>
      <c r="N40" s="105"/>
      <c r="O40" s="105"/>
      <c r="P40" s="105"/>
      <c r="Q40" s="106"/>
      <c r="R40" s="80"/>
      <c r="S40" s="80"/>
      <c r="T40" s="80"/>
    </row>
    <row r="41" spans="1:20" ht="15.95" customHeight="1" x14ac:dyDescent="0.2">
      <c r="A41" s="12"/>
      <c r="B41" s="15" t="s">
        <v>175</v>
      </c>
      <c r="C41" s="32"/>
      <c r="D41" s="39" t="s">
        <v>3</v>
      </c>
      <c r="E41" s="31"/>
      <c r="F41" s="104" t="s">
        <v>140</v>
      </c>
      <c r="G41" s="105"/>
      <c r="H41" s="105"/>
      <c r="I41" s="105"/>
      <c r="J41" s="105"/>
      <c r="K41" s="105"/>
      <c r="L41" s="105"/>
      <c r="M41" s="105"/>
      <c r="N41" s="105"/>
      <c r="O41" s="105"/>
      <c r="P41" s="105"/>
      <c r="Q41" s="106"/>
      <c r="R41" s="81">
        <f>SUM(R42,R44:R50)</f>
        <v>0</v>
      </c>
      <c r="S41" s="81">
        <f>SUM(S42,S44:S50)</f>
        <v>0</v>
      </c>
      <c r="T41" s="81">
        <f>SUM(T42,T44:T50)</f>
        <v>0</v>
      </c>
    </row>
    <row r="42" spans="1:20" ht="15.95" customHeight="1" x14ac:dyDescent="0.2">
      <c r="A42" s="12"/>
      <c r="B42" s="15" t="s">
        <v>176</v>
      </c>
      <c r="C42" s="32"/>
      <c r="D42" s="32"/>
      <c r="E42" s="33" t="s">
        <v>15</v>
      </c>
      <c r="F42" s="104" t="s">
        <v>141</v>
      </c>
      <c r="G42" s="105"/>
      <c r="H42" s="105"/>
      <c r="I42" s="105"/>
      <c r="J42" s="105"/>
      <c r="K42" s="105"/>
      <c r="L42" s="105"/>
      <c r="M42" s="105"/>
      <c r="N42" s="105"/>
      <c r="O42" s="105"/>
      <c r="P42" s="105"/>
      <c r="Q42" s="106"/>
      <c r="R42" s="80"/>
      <c r="S42" s="80"/>
      <c r="T42" s="80"/>
    </row>
    <row r="43" spans="1:20" ht="15.95" customHeight="1" x14ac:dyDescent="0.2">
      <c r="A43" s="12"/>
      <c r="B43" s="15" t="s">
        <v>177</v>
      </c>
      <c r="C43" s="32"/>
      <c r="D43" s="32"/>
      <c r="E43" s="33"/>
      <c r="F43" s="120" t="s">
        <v>270</v>
      </c>
      <c r="G43" s="121"/>
      <c r="H43" s="121"/>
      <c r="I43" s="121"/>
      <c r="J43" s="121"/>
      <c r="K43" s="121"/>
      <c r="L43" s="121"/>
      <c r="M43" s="121"/>
      <c r="N43" s="121"/>
      <c r="O43" s="121"/>
      <c r="P43" s="121"/>
      <c r="Q43" s="122"/>
      <c r="R43" s="80"/>
      <c r="S43" s="80"/>
      <c r="T43" s="80"/>
    </row>
    <row r="44" spans="1:20" ht="15.95" customHeight="1" x14ac:dyDescent="0.2">
      <c r="A44" s="12"/>
      <c r="B44" s="15" t="s">
        <v>178</v>
      </c>
      <c r="C44" s="32"/>
      <c r="D44" s="32"/>
      <c r="E44" s="33" t="s">
        <v>16</v>
      </c>
      <c r="F44" s="104" t="s">
        <v>142</v>
      </c>
      <c r="G44" s="105"/>
      <c r="H44" s="105"/>
      <c r="I44" s="105"/>
      <c r="J44" s="105"/>
      <c r="K44" s="105"/>
      <c r="L44" s="105"/>
      <c r="M44" s="105"/>
      <c r="N44" s="105"/>
      <c r="O44" s="105"/>
      <c r="P44" s="105"/>
      <c r="Q44" s="106"/>
      <c r="R44" s="80"/>
      <c r="S44" s="80"/>
      <c r="T44" s="80"/>
    </row>
    <row r="45" spans="1:20" ht="15.95" customHeight="1" x14ac:dyDescent="0.2">
      <c r="A45" s="12"/>
      <c r="B45" s="15" t="s">
        <v>179</v>
      </c>
      <c r="C45" s="32"/>
      <c r="D45" s="32"/>
      <c r="E45" s="33" t="s">
        <v>17</v>
      </c>
      <c r="F45" s="104" t="s">
        <v>143</v>
      </c>
      <c r="G45" s="105"/>
      <c r="H45" s="105"/>
      <c r="I45" s="105"/>
      <c r="J45" s="105"/>
      <c r="K45" s="105"/>
      <c r="L45" s="105"/>
      <c r="M45" s="105"/>
      <c r="N45" s="105"/>
      <c r="O45" s="105"/>
      <c r="P45" s="105"/>
      <c r="Q45" s="106"/>
      <c r="R45" s="80"/>
      <c r="S45" s="80"/>
      <c r="T45" s="80"/>
    </row>
    <row r="46" spans="1:20" ht="15.95" customHeight="1" x14ac:dyDescent="0.2">
      <c r="A46" s="12"/>
      <c r="B46" s="15" t="s">
        <v>180</v>
      </c>
      <c r="C46" s="12"/>
      <c r="D46" s="32"/>
      <c r="E46" s="33" t="s">
        <v>18</v>
      </c>
      <c r="F46" s="104" t="s">
        <v>144</v>
      </c>
      <c r="G46" s="105"/>
      <c r="H46" s="105"/>
      <c r="I46" s="105"/>
      <c r="J46" s="105"/>
      <c r="K46" s="105"/>
      <c r="L46" s="105"/>
      <c r="M46" s="105"/>
      <c r="N46" s="105"/>
      <c r="O46" s="105"/>
      <c r="P46" s="105"/>
      <c r="Q46" s="106"/>
      <c r="R46" s="80"/>
      <c r="S46" s="80"/>
      <c r="T46" s="80"/>
    </row>
    <row r="47" spans="1:20" ht="15.95" customHeight="1" x14ac:dyDescent="0.2">
      <c r="A47" s="12"/>
      <c r="B47" s="15" t="s">
        <v>181</v>
      </c>
      <c r="C47" s="12"/>
      <c r="D47" s="21"/>
      <c r="E47" s="33" t="s">
        <v>19</v>
      </c>
      <c r="F47" s="104" t="s">
        <v>145</v>
      </c>
      <c r="G47" s="105"/>
      <c r="H47" s="105"/>
      <c r="I47" s="105"/>
      <c r="J47" s="105"/>
      <c r="K47" s="105"/>
      <c r="L47" s="105"/>
      <c r="M47" s="105"/>
      <c r="N47" s="105"/>
      <c r="O47" s="105"/>
      <c r="P47" s="105"/>
      <c r="Q47" s="106"/>
      <c r="R47" s="80"/>
      <c r="S47" s="80"/>
      <c r="T47" s="80"/>
    </row>
    <row r="48" spans="1:20" ht="15.95" customHeight="1" x14ac:dyDescent="0.2">
      <c r="A48" s="12"/>
      <c r="B48" s="15" t="s">
        <v>182</v>
      </c>
      <c r="C48" s="12"/>
      <c r="D48" s="32"/>
      <c r="E48" s="33" t="s">
        <v>20</v>
      </c>
      <c r="F48" s="110" t="s">
        <v>146</v>
      </c>
      <c r="G48" s="111"/>
      <c r="H48" s="111"/>
      <c r="I48" s="111"/>
      <c r="J48" s="111"/>
      <c r="K48" s="111"/>
      <c r="L48" s="111"/>
      <c r="M48" s="111"/>
      <c r="N48" s="111"/>
      <c r="O48" s="111"/>
      <c r="P48" s="111"/>
      <c r="Q48" s="112"/>
      <c r="R48" s="80"/>
      <c r="S48" s="80"/>
      <c r="T48" s="80"/>
    </row>
    <row r="49" spans="1:20" ht="15.95" customHeight="1" x14ac:dyDescent="0.2">
      <c r="A49" s="12"/>
      <c r="B49" s="16" t="s">
        <v>183</v>
      </c>
      <c r="C49" s="12"/>
      <c r="D49" s="32"/>
      <c r="E49" s="76" t="s">
        <v>21</v>
      </c>
      <c r="F49" s="117" t="s">
        <v>391</v>
      </c>
      <c r="G49" s="118"/>
      <c r="H49" s="118"/>
      <c r="I49" s="118"/>
      <c r="J49" s="118"/>
      <c r="K49" s="118"/>
      <c r="L49" s="118"/>
      <c r="M49" s="118"/>
      <c r="N49" s="118"/>
      <c r="O49" s="118"/>
      <c r="P49" s="118"/>
      <c r="Q49" s="119"/>
      <c r="R49" s="82"/>
      <c r="S49" s="82"/>
      <c r="T49" s="82"/>
    </row>
    <row r="50" spans="1:20" ht="15.95" customHeight="1" x14ac:dyDescent="0.2">
      <c r="A50" s="12"/>
      <c r="B50" s="15" t="s">
        <v>184</v>
      </c>
      <c r="C50" s="21"/>
      <c r="D50" s="32"/>
      <c r="E50" s="33" t="s">
        <v>22</v>
      </c>
      <c r="F50" s="104" t="s">
        <v>147</v>
      </c>
      <c r="G50" s="105"/>
      <c r="H50" s="105"/>
      <c r="I50" s="105"/>
      <c r="J50" s="105"/>
      <c r="K50" s="105"/>
      <c r="L50" s="105"/>
      <c r="M50" s="105"/>
      <c r="N50" s="105"/>
      <c r="O50" s="105"/>
      <c r="P50" s="105"/>
      <c r="Q50" s="106"/>
      <c r="R50" s="80"/>
      <c r="S50" s="80"/>
      <c r="T50" s="80"/>
    </row>
    <row r="51" spans="1:20" ht="15.95" customHeight="1" x14ac:dyDescent="0.2">
      <c r="A51" s="22"/>
      <c r="B51" s="15" t="s">
        <v>185</v>
      </c>
      <c r="C51" s="73" t="s">
        <v>268</v>
      </c>
      <c r="D51" s="30"/>
      <c r="E51" s="31"/>
      <c r="F51" s="107" t="s">
        <v>190</v>
      </c>
      <c r="G51" s="108"/>
      <c r="H51" s="108"/>
      <c r="I51" s="108"/>
      <c r="J51" s="108"/>
      <c r="K51" s="108"/>
      <c r="L51" s="108"/>
      <c r="M51" s="108"/>
      <c r="N51" s="108"/>
      <c r="O51" s="108"/>
      <c r="P51" s="108"/>
      <c r="Q51" s="109"/>
      <c r="R51" s="81">
        <f>SUM(R52:R54)</f>
        <v>0</v>
      </c>
      <c r="S51" s="81">
        <f>SUM(S52:S54)</f>
        <v>0</v>
      </c>
      <c r="T51" s="81">
        <f>SUM(T52:T54)</f>
        <v>0</v>
      </c>
    </row>
    <row r="52" spans="1:20" ht="15.95" customHeight="1" x14ac:dyDescent="0.2">
      <c r="A52" s="22"/>
      <c r="B52" s="15" t="s">
        <v>186</v>
      </c>
      <c r="C52" s="32"/>
      <c r="D52" s="68"/>
      <c r="E52" s="33" t="s">
        <v>15</v>
      </c>
      <c r="F52" s="104" t="s">
        <v>191</v>
      </c>
      <c r="G52" s="105"/>
      <c r="H52" s="105"/>
      <c r="I52" s="105"/>
      <c r="J52" s="105"/>
      <c r="K52" s="105"/>
      <c r="L52" s="105"/>
      <c r="M52" s="105"/>
      <c r="N52" s="105"/>
      <c r="O52" s="105"/>
      <c r="P52" s="105"/>
      <c r="Q52" s="106"/>
      <c r="R52" s="80"/>
      <c r="S52" s="80"/>
      <c r="T52" s="80"/>
    </row>
    <row r="53" spans="1:20" ht="15.95" customHeight="1" x14ac:dyDescent="0.2">
      <c r="A53" s="12"/>
      <c r="B53" s="15" t="s">
        <v>187</v>
      </c>
      <c r="C53" s="32"/>
      <c r="D53" s="68"/>
      <c r="E53" s="33" t="s">
        <v>16</v>
      </c>
      <c r="F53" s="104" t="s">
        <v>192</v>
      </c>
      <c r="G53" s="105"/>
      <c r="H53" s="105"/>
      <c r="I53" s="105"/>
      <c r="J53" s="105"/>
      <c r="K53" s="105"/>
      <c r="L53" s="105"/>
      <c r="M53" s="105"/>
      <c r="N53" s="105"/>
      <c r="O53" s="105"/>
      <c r="P53" s="105"/>
      <c r="Q53" s="106"/>
      <c r="R53" s="80"/>
      <c r="S53" s="80"/>
      <c r="T53" s="80"/>
    </row>
    <row r="54" spans="1:20" ht="15.95" customHeight="1" x14ac:dyDescent="0.2">
      <c r="A54" s="12"/>
      <c r="B54" s="15" t="s">
        <v>188</v>
      </c>
      <c r="C54" s="18"/>
      <c r="D54" s="44"/>
      <c r="E54" s="33" t="s">
        <v>17</v>
      </c>
      <c r="F54" s="104" t="s">
        <v>193</v>
      </c>
      <c r="G54" s="105"/>
      <c r="H54" s="105"/>
      <c r="I54" s="105"/>
      <c r="J54" s="105"/>
      <c r="K54" s="105"/>
      <c r="L54" s="105"/>
      <c r="M54" s="105"/>
      <c r="N54" s="105"/>
      <c r="O54" s="105"/>
      <c r="P54" s="105"/>
      <c r="Q54" s="106"/>
      <c r="R54" s="80"/>
      <c r="S54" s="80"/>
      <c r="T54" s="80"/>
    </row>
    <row r="55" spans="1:20" ht="15.95" customHeight="1" x14ac:dyDescent="0.2">
      <c r="A55" s="22"/>
      <c r="B55" s="15" t="s">
        <v>189</v>
      </c>
      <c r="C55" s="20"/>
      <c r="D55" s="71" t="s">
        <v>352</v>
      </c>
      <c r="E55" s="71"/>
      <c r="F55" s="71"/>
      <c r="G55" s="71"/>
      <c r="H55" s="71"/>
      <c r="I55" s="71"/>
      <c r="J55" s="71"/>
      <c r="K55" s="71"/>
      <c r="L55" s="71"/>
      <c r="M55" s="71"/>
      <c r="N55" s="71"/>
      <c r="O55" s="71"/>
      <c r="P55" s="71"/>
      <c r="Q55" s="72"/>
      <c r="R55" s="81">
        <f>SUM(R51,R27,R23,R14)</f>
        <v>0</v>
      </c>
      <c r="S55" s="81">
        <f>SUM(S51,S27,S23,S14)</f>
        <v>0</v>
      </c>
      <c r="T55" s="81">
        <f>SUM(T51,T27,T23,T14)</f>
        <v>0</v>
      </c>
    </row>
    <row r="56" spans="1:20" ht="12.75" customHeight="1" x14ac:dyDescent="0.2">
      <c r="A56" s="22"/>
      <c r="B56" s="12"/>
      <c r="C56" s="12"/>
      <c r="D56" s="12"/>
      <c r="E56" s="36"/>
      <c r="F56" s="37"/>
      <c r="G56" s="37"/>
      <c r="H56" s="37"/>
      <c r="I56" s="37"/>
      <c r="J56" s="37"/>
      <c r="K56" s="37"/>
      <c r="L56" s="37"/>
      <c r="M56" s="37"/>
      <c r="N56" s="37"/>
      <c r="O56" s="37"/>
      <c r="P56" s="37"/>
      <c r="Q56" s="37"/>
      <c r="R56" s="101" t="str">
        <f>IF(('Eszközök A'!R63&lt;&gt;'Források A'!R55),"Nem egyezik az összes eszközzel!","")</f>
        <v/>
      </c>
      <c r="S56" s="101" t="str">
        <f>IF(('Eszközök A'!S63&lt;&gt;'Források A'!S55),"Nem egyezik az összes eszközzel!","")</f>
        <v/>
      </c>
      <c r="T56" s="101" t="str">
        <f>IF(('Eszközök A'!T63&lt;&gt;'Források A'!T55),"Nem egyezik az összes eszközzel!","")</f>
        <v/>
      </c>
    </row>
    <row r="57" spans="1:20" x14ac:dyDescent="0.2">
      <c r="A57" s="22"/>
      <c r="B57" s="12"/>
      <c r="C57" s="12"/>
      <c r="D57" s="12"/>
      <c r="E57" s="36"/>
      <c r="F57" s="37"/>
      <c r="G57" s="37"/>
      <c r="H57" s="37"/>
      <c r="I57" s="37"/>
      <c r="J57" s="37"/>
      <c r="K57" s="37"/>
      <c r="L57" s="37"/>
      <c r="M57" s="37"/>
      <c r="N57" s="37"/>
      <c r="O57" s="37"/>
      <c r="P57" s="37"/>
      <c r="Q57" s="37"/>
      <c r="R57" s="102"/>
      <c r="S57" s="102"/>
      <c r="T57" s="102"/>
    </row>
    <row r="58" spans="1:20" x14ac:dyDescent="0.2">
      <c r="A58" s="12"/>
      <c r="B58" s="12"/>
      <c r="C58" s="12"/>
      <c r="D58" s="12"/>
      <c r="E58" s="14"/>
      <c r="F58" s="14"/>
      <c r="G58" s="14"/>
      <c r="H58" s="14"/>
      <c r="I58" s="14"/>
      <c r="J58" s="14"/>
      <c r="K58" s="14"/>
      <c r="L58" s="14"/>
      <c r="M58" s="14"/>
      <c r="N58" s="14"/>
      <c r="O58" s="14"/>
      <c r="P58" s="14"/>
      <c r="Q58" s="14"/>
      <c r="R58" s="102"/>
      <c r="S58" s="102"/>
      <c r="T58" s="102"/>
    </row>
    <row r="59" spans="1:20" x14ac:dyDescent="0.2">
      <c r="A59" s="12"/>
      <c r="B59" s="12"/>
      <c r="C59" s="12"/>
      <c r="D59" s="12"/>
      <c r="E59" s="14"/>
      <c r="F59" s="14"/>
      <c r="G59" s="14"/>
      <c r="H59" s="14"/>
      <c r="I59" s="14"/>
      <c r="J59" s="14"/>
      <c r="K59" s="14"/>
      <c r="L59" s="14"/>
      <c r="M59" s="14"/>
      <c r="N59" s="14"/>
      <c r="O59" s="14"/>
      <c r="P59" s="14"/>
      <c r="Q59" s="14"/>
      <c r="R59" s="6"/>
      <c r="S59" s="6"/>
      <c r="T59" s="6"/>
    </row>
    <row r="60" spans="1:20" ht="15.75" x14ac:dyDescent="0.2">
      <c r="A60" s="89" t="str">
        <f>Borító!A36</f>
        <v>Kelt Dunaújvárosban, 2005.március 1-én</v>
      </c>
      <c r="B60" s="89"/>
      <c r="C60" s="89"/>
      <c r="D60" s="89"/>
      <c r="E60" s="89"/>
      <c r="F60" s="89"/>
      <c r="G60" s="89"/>
      <c r="H60" s="89"/>
      <c r="I60" s="89"/>
      <c r="J60" s="89"/>
      <c r="K60" s="89"/>
      <c r="L60" s="5"/>
      <c r="M60" s="5"/>
      <c r="N60" s="5" t="s">
        <v>6</v>
      </c>
      <c r="O60" s="5"/>
      <c r="P60" s="5"/>
      <c r="Q60" s="5"/>
      <c r="R60" s="88" t="s">
        <v>7</v>
      </c>
      <c r="S60" s="88"/>
      <c r="T60" s="88"/>
    </row>
    <row r="61" spans="1:20" ht="15.75" x14ac:dyDescent="0.2">
      <c r="A61" s="26"/>
      <c r="B61" s="26"/>
      <c r="C61" s="26"/>
      <c r="D61" s="26"/>
      <c r="E61" s="26"/>
      <c r="F61" s="26"/>
      <c r="G61" s="26"/>
      <c r="H61" s="26"/>
      <c r="I61" s="26"/>
      <c r="J61" s="26"/>
      <c r="K61" s="26"/>
      <c r="L61" s="5"/>
      <c r="M61" s="5"/>
      <c r="N61" s="5"/>
      <c r="O61" s="5"/>
      <c r="P61" s="5"/>
      <c r="Q61" s="5"/>
      <c r="R61" s="83" t="str">
        <f>Borító!R37</f>
        <v>Pató Pál vezérigazgató</v>
      </c>
      <c r="S61" s="83"/>
      <c r="T61" s="83"/>
    </row>
    <row r="62" spans="1:20" x14ac:dyDescent="0.2">
      <c r="A62" s="5"/>
      <c r="B62" s="5"/>
      <c r="C62" s="5"/>
      <c r="D62" s="5"/>
      <c r="E62" s="5"/>
      <c r="F62" s="5"/>
      <c r="G62" s="5"/>
      <c r="H62" s="5"/>
      <c r="I62" s="5"/>
      <c r="J62" s="5"/>
      <c r="K62" s="5"/>
      <c r="L62" s="5"/>
      <c r="M62" s="5"/>
      <c r="N62" s="5"/>
      <c r="O62" s="5"/>
      <c r="P62" s="5"/>
      <c r="Q62" s="5"/>
      <c r="R62" s="83"/>
      <c r="S62" s="83"/>
      <c r="T62" s="83"/>
    </row>
  </sheetData>
  <mergeCells count="56">
    <mergeCell ref="R60:T60"/>
    <mergeCell ref="R62:T62"/>
    <mergeCell ref="R61:T61"/>
    <mergeCell ref="A60:K60"/>
    <mergeCell ref="F14:Q14"/>
    <mergeCell ref="E11:P11"/>
    <mergeCell ref="B6:S6"/>
    <mergeCell ref="B7:S7"/>
    <mergeCell ref="B8:S8"/>
    <mergeCell ref="B9:S9"/>
    <mergeCell ref="F18:Q18"/>
    <mergeCell ref="F19:Q19"/>
    <mergeCell ref="F20:Q20"/>
    <mergeCell ref="F21:Q21"/>
    <mergeCell ref="F15:Q15"/>
    <mergeCell ref="F16:Q16"/>
    <mergeCell ref="F17:Q17"/>
    <mergeCell ref="F45:Q45"/>
    <mergeCell ref="F46:Q46"/>
    <mergeCell ref="F40:Q40"/>
    <mergeCell ref="F41:Q41"/>
    <mergeCell ref="F29:Q29"/>
    <mergeCell ref="F22:Q22"/>
    <mergeCell ref="F23:Q23"/>
    <mergeCell ref="F24:Q24"/>
    <mergeCell ref="F25:Q25"/>
    <mergeCell ref="F52:Q52"/>
    <mergeCell ref="F53:Q53"/>
    <mergeCell ref="F42:Q42"/>
    <mergeCell ref="F44:Q44"/>
    <mergeCell ref="F54:Q54"/>
    <mergeCell ref="F34:Q34"/>
    <mergeCell ref="F35:Q35"/>
    <mergeCell ref="F36:Q36"/>
    <mergeCell ref="F50:Q50"/>
    <mergeCell ref="F51:Q51"/>
    <mergeCell ref="R56:R58"/>
    <mergeCell ref="S56:S58"/>
    <mergeCell ref="T56:T58"/>
    <mergeCell ref="A2:L2"/>
    <mergeCell ref="A4:L4"/>
    <mergeCell ref="F43:Q43"/>
    <mergeCell ref="F49:Q49"/>
    <mergeCell ref="F30:Q30"/>
    <mergeCell ref="F37:Q37"/>
    <mergeCell ref="F38:Q38"/>
    <mergeCell ref="B12:Q13"/>
    <mergeCell ref="F47:Q47"/>
    <mergeCell ref="F48:Q48"/>
    <mergeCell ref="F39:Q39"/>
    <mergeCell ref="F33:Q33"/>
    <mergeCell ref="F31:Q31"/>
    <mergeCell ref="F32:Q32"/>
    <mergeCell ref="F26:Q26"/>
    <mergeCell ref="F27:Q27"/>
    <mergeCell ref="F28:Q28"/>
  </mergeCells>
  <phoneticPr fontId="19" type="noConversion"/>
  <printOptions horizontalCentered="1"/>
  <pageMargins left="0.53" right="0" top="0.59055118110236227" bottom="0.59055118110236227" header="0.19685039370078741" footer="0.23622047244094491"/>
  <pageSetup paperSize="9" scale="71" orientation="portrait" horizontalDpi="4294967292" verticalDpi="300" r:id="rId1"/>
  <headerFooter alignWithMargins="0">
    <oddFooter>&amp;L&amp;"Arial,Dőlt"&amp;8&amp;F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4"/>
  <dimension ref="A1:U67"/>
  <sheetViews>
    <sheetView view="pageBreakPreview" zoomScaleNormal="90" zoomScaleSheetLayoutView="100" workbookViewId="0">
      <selection activeCell="R21" sqref="R21"/>
    </sheetView>
  </sheetViews>
  <sheetFormatPr defaultRowHeight="12.75" x14ac:dyDescent="0.2"/>
  <cols>
    <col min="1" max="17" width="4.28515625" style="13" customWidth="1"/>
    <col min="18" max="20" width="18.7109375" style="7" customWidth="1"/>
    <col min="21" max="21" width="0.140625" style="7" customWidth="1"/>
    <col min="22" max="16384" width="9.140625" style="7"/>
  </cols>
  <sheetData>
    <row r="1" spans="1:21" s="4" customFormat="1" ht="20.100000000000001" customHeight="1" x14ac:dyDescent="0.2">
      <c r="A1" s="53">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c r="U1" s="74"/>
    </row>
    <row r="2" spans="1:21" ht="15" customHeight="1" x14ac:dyDescent="0.2">
      <c r="A2" s="84" t="s">
        <v>9</v>
      </c>
      <c r="B2" s="84"/>
      <c r="C2" s="84"/>
      <c r="D2" s="84"/>
      <c r="E2" s="84"/>
      <c r="F2" s="84"/>
      <c r="G2" s="84"/>
      <c r="H2" s="84"/>
      <c r="I2" s="84"/>
      <c r="J2" s="84"/>
      <c r="K2" s="84"/>
      <c r="L2" s="84"/>
      <c r="M2" s="5"/>
      <c r="N2" s="5"/>
      <c r="O2" s="5"/>
      <c r="P2" s="5"/>
      <c r="Q2" s="5"/>
      <c r="R2" s="6"/>
      <c r="S2" s="6"/>
      <c r="T2" s="6"/>
      <c r="U2" s="6"/>
    </row>
    <row r="3" spans="1:21" s="4" customFormat="1"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1</v>
      </c>
      <c r="Q3" s="1">
        <v>3</v>
      </c>
      <c r="R3" s="23"/>
      <c r="S3" s="23"/>
      <c r="T3" s="23"/>
      <c r="U3" s="74"/>
    </row>
    <row r="4" spans="1:21" s="11" customFormat="1" ht="15" customHeight="1" x14ac:dyDescent="0.2">
      <c r="A4" s="85" t="s">
        <v>8</v>
      </c>
      <c r="B4" s="85"/>
      <c r="C4" s="85"/>
      <c r="D4" s="85"/>
      <c r="E4" s="85"/>
      <c r="F4" s="85"/>
      <c r="G4" s="85"/>
      <c r="H4" s="85"/>
      <c r="I4" s="85"/>
      <c r="J4" s="85"/>
      <c r="K4" s="85"/>
      <c r="L4" s="85"/>
      <c r="M4" s="5"/>
      <c r="N4" s="5"/>
      <c r="O4" s="5"/>
      <c r="P4" s="5"/>
      <c r="Q4" s="10"/>
      <c r="R4" s="6"/>
      <c r="S4" s="6"/>
      <c r="T4" s="6"/>
      <c r="U4" s="75"/>
    </row>
    <row r="5" spans="1:21" s="11" customFormat="1" ht="15" customHeight="1" x14ac:dyDescent="0.2">
      <c r="A5" s="5"/>
      <c r="B5" s="5"/>
      <c r="C5" s="5"/>
      <c r="D5" s="5"/>
      <c r="E5" s="5"/>
      <c r="F5" s="5"/>
      <c r="G5" s="5"/>
      <c r="H5" s="5"/>
      <c r="I5" s="5"/>
      <c r="J5" s="5"/>
      <c r="K5" s="5"/>
      <c r="L5" s="5"/>
      <c r="M5" s="5"/>
      <c r="N5" s="5"/>
      <c r="O5" s="5"/>
      <c r="P5" s="5"/>
      <c r="Q5" s="10"/>
      <c r="R5" s="6"/>
      <c r="S5" s="6"/>
      <c r="T5" s="6"/>
      <c r="U5" s="75"/>
    </row>
    <row r="6" spans="1:21" s="11" customFormat="1" ht="20.100000000000001" customHeight="1" x14ac:dyDescent="0.2">
      <c r="A6" s="5"/>
      <c r="B6" s="87" t="str">
        <f>Borító!B14</f>
        <v>Minta Rt.</v>
      </c>
      <c r="C6" s="87"/>
      <c r="D6" s="87"/>
      <c r="E6" s="87"/>
      <c r="F6" s="87"/>
      <c r="G6" s="87"/>
      <c r="H6" s="87"/>
      <c r="I6" s="87"/>
      <c r="J6" s="87"/>
      <c r="K6" s="87"/>
      <c r="L6" s="87"/>
      <c r="M6" s="87"/>
      <c r="N6" s="87"/>
      <c r="O6" s="87"/>
      <c r="P6" s="87"/>
      <c r="Q6" s="87"/>
      <c r="R6" s="87"/>
      <c r="S6" s="87"/>
      <c r="T6" s="6"/>
      <c r="U6" s="75"/>
    </row>
    <row r="7" spans="1:21" s="11" customFormat="1" ht="20.100000000000001" customHeight="1" x14ac:dyDescent="0.2">
      <c r="A7" s="5"/>
      <c r="B7" s="114" t="str">
        <f>Borító!B15</f>
        <v>2400 Dunaújváros, Jóreménység utca 2005.</v>
      </c>
      <c r="C7" s="114"/>
      <c r="D7" s="114"/>
      <c r="E7" s="114"/>
      <c r="F7" s="114"/>
      <c r="G7" s="114"/>
      <c r="H7" s="114"/>
      <c r="I7" s="114"/>
      <c r="J7" s="114"/>
      <c r="K7" s="114"/>
      <c r="L7" s="114"/>
      <c r="M7" s="114"/>
      <c r="N7" s="114"/>
      <c r="O7" s="114"/>
      <c r="P7" s="114"/>
      <c r="Q7" s="114"/>
      <c r="R7" s="114"/>
      <c r="S7" s="114"/>
      <c r="T7" s="6"/>
      <c r="U7" s="75"/>
    </row>
    <row r="8" spans="1:21" s="11" customFormat="1" ht="20.100000000000001" customHeight="1" x14ac:dyDescent="0.2">
      <c r="A8" s="5"/>
      <c r="B8" s="103" t="s">
        <v>374</v>
      </c>
      <c r="C8" s="113"/>
      <c r="D8" s="113"/>
      <c r="E8" s="113"/>
      <c r="F8" s="113"/>
      <c r="G8" s="113"/>
      <c r="H8" s="113"/>
      <c r="I8" s="113"/>
      <c r="J8" s="113"/>
      <c r="K8" s="113"/>
      <c r="L8" s="113"/>
      <c r="M8" s="113"/>
      <c r="N8" s="113"/>
      <c r="O8" s="113"/>
      <c r="P8" s="113"/>
      <c r="Q8" s="113"/>
      <c r="R8" s="113"/>
      <c r="S8" s="113"/>
      <c r="T8" s="6"/>
      <c r="U8" s="75"/>
    </row>
    <row r="9" spans="1:21" s="11" customFormat="1" ht="20.100000000000001" customHeight="1" x14ac:dyDescent="0.2">
      <c r="A9" s="5"/>
      <c r="B9" s="103" t="str">
        <f>Borító!B20</f>
        <v>Beszámolási időszak:    2004.01.01. - 2004.12.31.</v>
      </c>
      <c r="C9" s="103"/>
      <c r="D9" s="103"/>
      <c r="E9" s="103"/>
      <c r="F9" s="103"/>
      <c r="G9" s="103"/>
      <c r="H9" s="103"/>
      <c r="I9" s="103"/>
      <c r="J9" s="103"/>
      <c r="K9" s="103"/>
      <c r="L9" s="103"/>
      <c r="M9" s="103"/>
      <c r="N9" s="103"/>
      <c r="O9" s="103"/>
      <c r="P9" s="103"/>
      <c r="Q9" s="103"/>
      <c r="R9" s="103"/>
      <c r="S9" s="103"/>
      <c r="T9" s="6"/>
      <c r="U9" s="75"/>
    </row>
    <row r="10" spans="1:21" s="11" customFormat="1" ht="20.100000000000001" customHeight="1" x14ac:dyDescent="0.2">
      <c r="A10" s="5"/>
      <c r="B10" s="59"/>
      <c r="C10" s="59"/>
      <c r="D10" s="59"/>
      <c r="E10" s="59"/>
      <c r="F10" s="59"/>
      <c r="G10" s="59"/>
      <c r="H10" s="59"/>
      <c r="I10" s="59"/>
      <c r="J10" s="59"/>
      <c r="K10" s="59"/>
      <c r="L10" s="59"/>
      <c r="M10" s="59"/>
      <c r="N10" s="59"/>
      <c r="O10" s="59"/>
      <c r="P10" s="59"/>
      <c r="Q10" s="59"/>
      <c r="R10" s="59"/>
      <c r="S10" s="59"/>
      <c r="T10" s="6"/>
      <c r="U10" s="75"/>
    </row>
    <row r="11" spans="1:21" s="11" customFormat="1" ht="15" customHeight="1" x14ac:dyDescent="0.2">
      <c r="A11" s="5"/>
      <c r="B11" s="96" t="s">
        <v>351</v>
      </c>
      <c r="C11" s="85"/>
      <c r="D11" s="85"/>
      <c r="E11" s="85"/>
      <c r="F11" s="85"/>
      <c r="G11" s="85"/>
      <c r="H11" s="85"/>
      <c r="I11" s="85"/>
      <c r="J11" s="85"/>
      <c r="K11" s="85"/>
      <c r="L11" s="85"/>
      <c r="M11" s="85"/>
      <c r="N11" s="85"/>
      <c r="O11" s="85"/>
      <c r="P11" s="85"/>
      <c r="Q11" s="97"/>
      <c r="R11" s="25" t="s">
        <v>13</v>
      </c>
      <c r="S11" s="27" t="s">
        <v>14</v>
      </c>
      <c r="T11" s="25" t="s">
        <v>12</v>
      </c>
      <c r="U11" s="75"/>
    </row>
    <row r="12" spans="1:21" s="24" customFormat="1" ht="15" customHeight="1" x14ac:dyDescent="0.2">
      <c r="A12" s="5"/>
      <c r="B12" s="98"/>
      <c r="C12" s="99"/>
      <c r="D12" s="99"/>
      <c r="E12" s="99"/>
      <c r="F12" s="99"/>
      <c r="G12" s="99"/>
      <c r="H12" s="99"/>
      <c r="I12" s="99"/>
      <c r="J12" s="99"/>
      <c r="K12" s="99"/>
      <c r="L12" s="99"/>
      <c r="M12" s="99"/>
      <c r="N12" s="99"/>
      <c r="O12" s="99"/>
      <c r="P12" s="99"/>
      <c r="Q12" s="100"/>
      <c r="R12" s="29">
        <f>'Eszközök A'!R11</f>
        <v>37986</v>
      </c>
      <c r="S12" s="28" t="s">
        <v>0</v>
      </c>
      <c r="T12" s="29">
        <f>'Eszközök A'!T11</f>
        <v>38352</v>
      </c>
      <c r="U12" s="10"/>
    </row>
    <row r="13" spans="1:21" s="11" customFormat="1" ht="15" customHeight="1" x14ac:dyDescent="0.2">
      <c r="A13" s="12"/>
      <c r="B13" s="16"/>
      <c r="C13" s="16"/>
      <c r="D13" s="15" t="s">
        <v>196</v>
      </c>
      <c r="E13" s="124" t="s">
        <v>197</v>
      </c>
      <c r="F13" s="124"/>
      <c r="G13" s="124"/>
      <c r="H13" s="124"/>
      <c r="I13" s="124"/>
      <c r="J13" s="124"/>
      <c r="K13" s="124"/>
      <c r="L13" s="124"/>
      <c r="M13" s="124"/>
      <c r="N13" s="124"/>
      <c r="O13" s="124"/>
      <c r="P13" s="124"/>
      <c r="Q13" s="124"/>
      <c r="R13" s="80"/>
      <c r="S13" s="80"/>
      <c r="T13" s="80"/>
      <c r="U13" s="75"/>
    </row>
    <row r="14" spans="1:21" s="11" customFormat="1" ht="15" customHeight="1" x14ac:dyDescent="0.2">
      <c r="A14" s="12"/>
      <c r="B14" s="21"/>
      <c r="C14" s="12"/>
      <c r="D14" s="15" t="s">
        <v>198</v>
      </c>
      <c r="E14" s="124" t="s">
        <v>199</v>
      </c>
      <c r="F14" s="124"/>
      <c r="G14" s="124"/>
      <c r="H14" s="124"/>
      <c r="I14" s="124"/>
      <c r="J14" s="124"/>
      <c r="K14" s="124"/>
      <c r="L14" s="124"/>
      <c r="M14" s="124"/>
      <c r="N14" s="124"/>
      <c r="O14" s="124"/>
      <c r="P14" s="124"/>
      <c r="Q14" s="124"/>
      <c r="R14" s="80"/>
      <c r="S14" s="80"/>
      <c r="T14" s="80"/>
      <c r="U14" s="75"/>
    </row>
    <row r="15" spans="1:21" s="11" customFormat="1" ht="15" customHeight="1" x14ac:dyDescent="0.2">
      <c r="A15" s="12"/>
      <c r="B15" s="21"/>
      <c r="C15" s="18" t="s">
        <v>1</v>
      </c>
      <c r="D15" s="12"/>
      <c r="E15" s="123" t="s">
        <v>200</v>
      </c>
      <c r="F15" s="123"/>
      <c r="G15" s="123"/>
      <c r="H15" s="123"/>
      <c r="I15" s="123"/>
      <c r="J15" s="123"/>
      <c r="K15" s="123"/>
      <c r="L15" s="123"/>
      <c r="M15" s="123"/>
      <c r="N15" s="123"/>
      <c r="O15" s="123"/>
      <c r="P15" s="123"/>
      <c r="Q15" s="123"/>
      <c r="R15" s="81">
        <f>SUM(R13:R14)</f>
        <v>0</v>
      </c>
      <c r="S15" s="81">
        <f>SUM(S13:S14)</f>
        <v>0</v>
      </c>
      <c r="T15" s="81">
        <f>SUM(T13:T14)</f>
        <v>0</v>
      </c>
      <c r="U15" s="75"/>
    </row>
    <row r="16" spans="1:21" s="11" customFormat="1" ht="15" customHeight="1" x14ac:dyDescent="0.2">
      <c r="A16" s="12"/>
      <c r="B16" s="21"/>
      <c r="C16" s="12"/>
      <c r="D16" s="15" t="s">
        <v>201</v>
      </c>
      <c r="E16" s="124" t="s">
        <v>202</v>
      </c>
      <c r="F16" s="124"/>
      <c r="G16" s="124"/>
      <c r="H16" s="124"/>
      <c r="I16" s="124"/>
      <c r="J16" s="124"/>
      <c r="K16" s="124"/>
      <c r="L16" s="124"/>
      <c r="M16" s="124"/>
      <c r="N16" s="124"/>
      <c r="O16" s="124"/>
      <c r="P16" s="124"/>
      <c r="Q16" s="124"/>
      <c r="R16" s="80"/>
      <c r="S16" s="80"/>
      <c r="T16" s="80"/>
      <c r="U16" s="75"/>
    </row>
    <row r="17" spans="1:21" s="11" customFormat="1" ht="15" customHeight="1" x14ac:dyDescent="0.2">
      <c r="A17" s="12"/>
      <c r="B17" s="21"/>
      <c r="C17" s="12"/>
      <c r="D17" s="15" t="s">
        <v>203</v>
      </c>
      <c r="E17" s="124" t="s">
        <v>204</v>
      </c>
      <c r="F17" s="124"/>
      <c r="G17" s="124"/>
      <c r="H17" s="124"/>
      <c r="I17" s="124"/>
      <c r="J17" s="124"/>
      <c r="K17" s="124"/>
      <c r="L17" s="124"/>
      <c r="M17" s="124"/>
      <c r="N17" s="124"/>
      <c r="O17" s="124"/>
      <c r="P17" s="124"/>
      <c r="Q17" s="124"/>
      <c r="R17" s="80"/>
      <c r="S17" s="80"/>
      <c r="T17" s="80"/>
      <c r="U17" s="75"/>
    </row>
    <row r="18" spans="1:21" s="11" customFormat="1" ht="15" customHeight="1" x14ac:dyDescent="0.2">
      <c r="A18" s="12"/>
      <c r="B18" s="21"/>
      <c r="C18" s="18" t="s">
        <v>2</v>
      </c>
      <c r="D18" s="44"/>
      <c r="E18" s="123" t="s">
        <v>205</v>
      </c>
      <c r="F18" s="123"/>
      <c r="G18" s="123"/>
      <c r="H18" s="123"/>
      <c r="I18" s="123"/>
      <c r="J18" s="123"/>
      <c r="K18" s="123"/>
      <c r="L18" s="123"/>
      <c r="M18" s="123"/>
      <c r="N18" s="123"/>
      <c r="O18" s="123"/>
      <c r="P18" s="123"/>
      <c r="Q18" s="123"/>
      <c r="R18" s="81">
        <f>SUM(R16:R17)</f>
        <v>0</v>
      </c>
      <c r="S18" s="81">
        <f>SUM(S16:S17)</f>
        <v>0</v>
      </c>
      <c r="T18" s="81">
        <f>SUM(T16:T17)</f>
        <v>0</v>
      </c>
      <c r="U18" s="75"/>
    </row>
    <row r="19" spans="1:21" s="11" customFormat="1" ht="15" customHeight="1" x14ac:dyDescent="0.2">
      <c r="A19" s="12"/>
      <c r="B19" s="21"/>
      <c r="C19" s="19" t="s">
        <v>3</v>
      </c>
      <c r="D19" s="45"/>
      <c r="E19" s="123" t="s">
        <v>206</v>
      </c>
      <c r="F19" s="123"/>
      <c r="G19" s="123"/>
      <c r="H19" s="123"/>
      <c r="I19" s="123"/>
      <c r="J19" s="123"/>
      <c r="K19" s="123"/>
      <c r="L19" s="123"/>
      <c r="M19" s="123"/>
      <c r="N19" s="123"/>
      <c r="O19" s="123"/>
      <c r="P19" s="123"/>
      <c r="Q19" s="123"/>
      <c r="R19" s="81"/>
      <c r="S19" s="81"/>
      <c r="T19" s="81"/>
      <c r="U19" s="75"/>
    </row>
    <row r="20" spans="1:21" s="11" customFormat="1" ht="15" customHeight="1" x14ac:dyDescent="0.2">
      <c r="A20" s="12"/>
      <c r="B20" s="21"/>
      <c r="C20" s="18"/>
      <c r="D20" s="44"/>
      <c r="E20" s="124" t="s">
        <v>207</v>
      </c>
      <c r="F20" s="124"/>
      <c r="G20" s="124"/>
      <c r="H20" s="124"/>
      <c r="I20" s="124"/>
      <c r="J20" s="124"/>
      <c r="K20" s="124"/>
      <c r="L20" s="124"/>
      <c r="M20" s="124"/>
      <c r="N20" s="124"/>
      <c r="O20" s="124"/>
      <c r="P20" s="124"/>
      <c r="Q20" s="124"/>
      <c r="R20" s="80"/>
      <c r="S20" s="80"/>
      <c r="T20" s="80"/>
      <c r="U20" s="75"/>
    </row>
    <row r="21" spans="1:21" s="11" customFormat="1" ht="15" customHeight="1" x14ac:dyDescent="0.2">
      <c r="A21" s="12"/>
      <c r="B21" s="21"/>
      <c r="C21" s="12"/>
      <c r="D21" s="17" t="s">
        <v>208</v>
      </c>
      <c r="E21" s="124" t="s">
        <v>209</v>
      </c>
      <c r="F21" s="124"/>
      <c r="G21" s="124"/>
      <c r="H21" s="124"/>
      <c r="I21" s="124"/>
      <c r="J21" s="124"/>
      <c r="K21" s="124"/>
      <c r="L21" s="124"/>
      <c r="M21" s="124"/>
      <c r="N21" s="124"/>
      <c r="O21" s="124"/>
      <c r="P21" s="124"/>
      <c r="Q21" s="124"/>
      <c r="R21" s="80"/>
      <c r="S21" s="80"/>
      <c r="T21" s="80"/>
      <c r="U21" s="75"/>
    </row>
    <row r="22" spans="1:21" s="11" customFormat="1" ht="15" customHeight="1" x14ac:dyDescent="0.2">
      <c r="A22" s="12"/>
      <c r="B22" s="21"/>
      <c r="C22" s="12"/>
      <c r="D22" s="15" t="s">
        <v>210</v>
      </c>
      <c r="E22" s="124" t="s">
        <v>211</v>
      </c>
      <c r="F22" s="124"/>
      <c r="G22" s="124"/>
      <c r="H22" s="124"/>
      <c r="I22" s="124"/>
      <c r="J22" s="124"/>
      <c r="K22" s="124"/>
      <c r="L22" s="124"/>
      <c r="M22" s="124"/>
      <c r="N22" s="124"/>
      <c r="O22" s="124"/>
      <c r="P22" s="124"/>
      <c r="Q22" s="124"/>
      <c r="R22" s="80"/>
      <c r="S22" s="80"/>
      <c r="T22" s="80"/>
      <c r="U22" s="75"/>
    </row>
    <row r="23" spans="1:21" s="11" customFormat="1" ht="15" customHeight="1" x14ac:dyDescent="0.2">
      <c r="A23" s="12"/>
      <c r="B23" s="21"/>
      <c r="C23" s="12"/>
      <c r="D23" s="15" t="s">
        <v>212</v>
      </c>
      <c r="E23" s="124" t="s">
        <v>213</v>
      </c>
      <c r="F23" s="124"/>
      <c r="G23" s="124"/>
      <c r="H23" s="124"/>
      <c r="I23" s="124"/>
      <c r="J23" s="124"/>
      <c r="K23" s="124"/>
      <c r="L23" s="124"/>
      <c r="M23" s="124"/>
      <c r="N23" s="124"/>
      <c r="O23" s="124"/>
      <c r="P23" s="124"/>
      <c r="Q23" s="124"/>
      <c r="R23" s="80"/>
      <c r="S23" s="80"/>
      <c r="T23" s="80"/>
      <c r="U23" s="75"/>
    </row>
    <row r="24" spans="1:21" s="11" customFormat="1" ht="15" customHeight="1" x14ac:dyDescent="0.2">
      <c r="A24" s="12"/>
      <c r="B24" s="21"/>
      <c r="C24" s="12"/>
      <c r="D24" s="15" t="s">
        <v>214</v>
      </c>
      <c r="E24" s="124" t="s">
        <v>215</v>
      </c>
      <c r="F24" s="124"/>
      <c r="G24" s="124"/>
      <c r="H24" s="124"/>
      <c r="I24" s="124"/>
      <c r="J24" s="124"/>
      <c r="K24" s="124"/>
      <c r="L24" s="124"/>
      <c r="M24" s="124"/>
      <c r="N24" s="124"/>
      <c r="O24" s="124"/>
      <c r="P24" s="124"/>
      <c r="Q24" s="124"/>
      <c r="R24" s="80"/>
      <c r="S24" s="80"/>
      <c r="T24" s="80"/>
      <c r="U24" s="75"/>
    </row>
    <row r="25" spans="1:21" s="11" customFormat="1" ht="15" customHeight="1" x14ac:dyDescent="0.2">
      <c r="A25" s="12"/>
      <c r="B25" s="21"/>
      <c r="C25" s="12"/>
      <c r="D25" s="15" t="s">
        <v>216</v>
      </c>
      <c r="E25" s="124" t="s">
        <v>217</v>
      </c>
      <c r="F25" s="124"/>
      <c r="G25" s="124"/>
      <c r="H25" s="124"/>
      <c r="I25" s="124"/>
      <c r="J25" s="124"/>
      <c r="K25" s="124"/>
      <c r="L25" s="124"/>
      <c r="M25" s="124"/>
      <c r="N25" s="124"/>
      <c r="O25" s="124"/>
      <c r="P25" s="124"/>
      <c r="Q25" s="124"/>
      <c r="R25" s="80"/>
      <c r="S25" s="80"/>
      <c r="T25" s="80"/>
      <c r="U25" s="75"/>
    </row>
    <row r="26" spans="1:21" s="11" customFormat="1" ht="15" customHeight="1" x14ac:dyDescent="0.2">
      <c r="A26" s="12"/>
      <c r="B26" s="21"/>
      <c r="C26" s="18" t="s">
        <v>4</v>
      </c>
      <c r="D26" s="12"/>
      <c r="E26" s="123" t="s">
        <v>218</v>
      </c>
      <c r="F26" s="123"/>
      <c r="G26" s="123"/>
      <c r="H26" s="123"/>
      <c r="I26" s="123"/>
      <c r="J26" s="123"/>
      <c r="K26" s="123"/>
      <c r="L26" s="123"/>
      <c r="M26" s="123"/>
      <c r="N26" s="123"/>
      <c r="O26" s="123"/>
      <c r="P26" s="123"/>
      <c r="Q26" s="123"/>
      <c r="R26" s="81">
        <f>SUM(R21:R25)</f>
        <v>0</v>
      </c>
      <c r="S26" s="81">
        <f>SUM(S21:S25)</f>
        <v>0</v>
      </c>
      <c r="T26" s="81">
        <f>SUM(T21:T25)</f>
        <v>0</v>
      </c>
      <c r="U26" s="75"/>
    </row>
    <row r="27" spans="1:21" s="11" customFormat="1" ht="15" customHeight="1" x14ac:dyDescent="0.2">
      <c r="A27" s="12"/>
      <c r="B27" s="21"/>
      <c r="C27" s="12"/>
      <c r="D27" s="15" t="s">
        <v>219</v>
      </c>
      <c r="E27" s="124" t="s">
        <v>220</v>
      </c>
      <c r="F27" s="124"/>
      <c r="G27" s="124"/>
      <c r="H27" s="124"/>
      <c r="I27" s="124"/>
      <c r="J27" s="124"/>
      <c r="K27" s="124"/>
      <c r="L27" s="124"/>
      <c r="M27" s="124"/>
      <c r="N27" s="124"/>
      <c r="O27" s="124"/>
      <c r="P27" s="124"/>
      <c r="Q27" s="124"/>
      <c r="R27" s="80"/>
      <c r="S27" s="80"/>
      <c r="T27" s="80"/>
      <c r="U27" s="75"/>
    </row>
    <row r="28" spans="1:21" s="11" customFormat="1" ht="15" customHeight="1" x14ac:dyDescent="0.2">
      <c r="A28" s="12"/>
      <c r="B28" s="21"/>
      <c r="C28" s="12"/>
      <c r="D28" s="15" t="s">
        <v>221</v>
      </c>
      <c r="E28" s="124" t="s">
        <v>222</v>
      </c>
      <c r="F28" s="124"/>
      <c r="G28" s="124"/>
      <c r="H28" s="124"/>
      <c r="I28" s="124"/>
      <c r="J28" s="124"/>
      <c r="K28" s="124"/>
      <c r="L28" s="124"/>
      <c r="M28" s="124"/>
      <c r="N28" s="124"/>
      <c r="O28" s="124"/>
      <c r="P28" s="124"/>
      <c r="Q28" s="124"/>
      <c r="R28" s="80"/>
      <c r="S28" s="80"/>
      <c r="T28" s="80"/>
      <c r="U28" s="75"/>
    </row>
    <row r="29" spans="1:21" s="11" customFormat="1" ht="15" customHeight="1" x14ac:dyDescent="0.2">
      <c r="A29" s="12"/>
      <c r="B29" s="21"/>
      <c r="C29" s="12"/>
      <c r="D29" s="15" t="s">
        <v>223</v>
      </c>
      <c r="E29" s="124" t="s">
        <v>224</v>
      </c>
      <c r="F29" s="124"/>
      <c r="G29" s="124"/>
      <c r="H29" s="124"/>
      <c r="I29" s="124"/>
      <c r="J29" s="124"/>
      <c r="K29" s="124"/>
      <c r="L29" s="124"/>
      <c r="M29" s="124"/>
      <c r="N29" s="124"/>
      <c r="O29" s="124"/>
      <c r="P29" s="124"/>
      <c r="Q29" s="124"/>
      <c r="R29" s="80"/>
      <c r="S29" s="80"/>
      <c r="T29" s="80"/>
      <c r="U29" s="75"/>
    </row>
    <row r="30" spans="1:21" s="11" customFormat="1" ht="15" customHeight="1" x14ac:dyDescent="0.2">
      <c r="A30" s="12"/>
      <c r="B30" s="21"/>
      <c r="C30" s="18" t="s">
        <v>5</v>
      </c>
      <c r="D30" s="44"/>
      <c r="E30" s="123" t="s">
        <v>225</v>
      </c>
      <c r="F30" s="123"/>
      <c r="G30" s="123"/>
      <c r="H30" s="123"/>
      <c r="I30" s="123"/>
      <c r="J30" s="123"/>
      <c r="K30" s="123"/>
      <c r="L30" s="123"/>
      <c r="M30" s="123"/>
      <c r="N30" s="123"/>
      <c r="O30" s="123"/>
      <c r="P30" s="123"/>
      <c r="Q30" s="123"/>
      <c r="R30" s="81">
        <f>SUM(R27:R29)</f>
        <v>0</v>
      </c>
      <c r="S30" s="81">
        <f>SUM(S27:S29)</f>
        <v>0</v>
      </c>
      <c r="T30" s="81">
        <f>SUM(T27:T29)</f>
        <v>0</v>
      </c>
      <c r="U30" s="75"/>
    </row>
    <row r="31" spans="1:21" s="11" customFormat="1" ht="15" customHeight="1" x14ac:dyDescent="0.2">
      <c r="A31" s="12"/>
      <c r="B31" s="21"/>
      <c r="C31" s="20" t="s">
        <v>10</v>
      </c>
      <c r="D31" s="46"/>
      <c r="E31" s="123" t="s">
        <v>226</v>
      </c>
      <c r="F31" s="123"/>
      <c r="G31" s="123"/>
      <c r="H31" s="123"/>
      <c r="I31" s="123"/>
      <c r="J31" s="123"/>
      <c r="K31" s="123"/>
      <c r="L31" s="123"/>
      <c r="M31" s="123"/>
      <c r="N31" s="123"/>
      <c r="O31" s="123"/>
      <c r="P31" s="123"/>
      <c r="Q31" s="123"/>
      <c r="R31" s="81"/>
      <c r="S31" s="81"/>
      <c r="T31" s="81"/>
      <c r="U31" s="75"/>
    </row>
    <row r="32" spans="1:21" s="11" customFormat="1" ht="15" customHeight="1" x14ac:dyDescent="0.2">
      <c r="A32" s="12"/>
      <c r="B32" s="21"/>
      <c r="C32" s="12" t="s">
        <v>11</v>
      </c>
      <c r="D32" s="12"/>
      <c r="E32" s="123" t="s">
        <v>227</v>
      </c>
      <c r="F32" s="123"/>
      <c r="G32" s="123"/>
      <c r="H32" s="123"/>
      <c r="I32" s="123"/>
      <c r="J32" s="123"/>
      <c r="K32" s="123"/>
      <c r="L32" s="123"/>
      <c r="M32" s="123"/>
      <c r="N32" s="123"/>
      <c r="O32" s="123"/>
      <c r="P32" s="123"/>
      <c r="Q32" s="123"/>
      <c r="R32" s="81"/>
      <c r="S32" s="81"/>
      <c r="T32" s="81"/>
      <c r="U32" s="75"/>
    </row>
    <row r="33" spans="1:21" s="11" customFormat="1" ht="15" customHeight="1" x14ac:dyDescent="0.2">
      <c r="A33" s="12"/>
      <c r="B33" s="21"/>
      <c r="C33" s="12"/>
      <c r="D33" s="12"/>
      <c r="E33" s="124" t="s">
        <v>228</v>
      </c>
      <c r="F33" s="124"/>
      <c r="G33" s="124"/>
      <c r="H33" s="124"/>
      <c r="I33" s="124"/>
      <c r="J33" s="124"/>
      <c r="K33" s="124"/>
      <c r="L33" s="124"/>
      <c r="M33" s="124"/>
      <c r="N33" s="124"/>
      <c r="O33" s="124"/>
      <c r="P33" s="124"/>
      <c r="Q33" s="124"/>
      <c r="R33" s="80"/>
      <c r="S33" s="80"/>
      <c r="T33" s="80"/>
      <c r="U33" s="75"/>
    </row>
    <row r="34" spans="1:21" s="11" customFormat="1" ht="15" customHeight="1" x14ac:dyDescent="0.2">
      <c r="A34" s="22"/>
      <c r="B34" s="50" t="s">
        <v>229</v>
      </c>
      <c r="C34" s="48"/>
      <c r="D34" s="49"/>
      <c r="E34" s="123" t="s">
        <v>271</v>
      </c>
      <c r="F34" s="123"/>
      <c r="G34" s="123"/>
      <c r="H34" s="123"/>
      <c r="I34" s="123"/>
      <c r="J34" s="123"/>
      <c r="K34" s="123"/>
      <c r="L34" s="123"/>
      <c r="M34" s="123"/>
      <c r="N34" s="123"/>
      <c r="O34" s="123"/>
      <c r="P34" s="123"/>
      <c r="Q34" s="123"/>
      <c r="R34" s="81">
        <f>R15+R18+R19-(R26+R30+R31+R32)</f>
        <v>0</v>
      </c>
      <c r="S34" s="81">
        <f>S15+S18+S19-(S26+S30+S31+S32)</f>
        <v>0</v>
      </c>
      <c r="T34" s="81">
        <f>T15+T18+T19-(T26+T30+T31+T32)</f>
        <v>0</v>
      </c>
      <c r="U34" s="75"/>
    </row>
    <row r="35" spans="1:21" s="11" customFormat="1" ht="15" customHeight="1" x14ac:dyDescent="0.2">
      <c r="A35" s="12"/>
      <c r="B35" s="21"/>
      <c r="C35" s="12"/>
      <c r="D35" s="21" t="s">
        <v>230</v>
      </c>
      <c r="E35" s="124" t="s">
        <v>231</v>
      </c>
      <c r="F35" s="124"/>
      <c r="G35" s="124"/>
      <c r="H35" s="124"/>
      <c r="I35" s="124"/>
      <c r="J35" s="124"/>
      <c r="K35" s="124"/>
      <c r="L35" s="124"/>
      <c r="M35" s="124"/>
      <c r="N35" s="124"/>
      <c r="O35" s="124"/>
      <c r="P35" s="124"/>
      <c r="Q35" s="124"/>
      <c r="R35" s="80"/>
      <c r="S35" s="80"/>
      <c r="T35" s="80"/>
      <c r="U35" s="75"/>
    </row>
    <row r="36" spans="1:21" s="11" customFormat="1" ht="15" customHeight="1" x14ac:dyDescent="0.2">
      <c r="A36" s="12"/>
      <c r="B36" s="21"/>
      <c r="C36" s="12"/>
      <c r="D36" s="17"/>
      <c r="E36" s="124" t="s">
        <v>232</v>
      </c>
      <c r="F36" s="124"/>
      <c r="G36" s="124"/>
      <c r="H36" s="124"/>
      <c r="I36" s="124"/>
      <c r="J36" s="124"/>
      <c r="K36" s="124"/>
      <c r="L36" s="124"/>
      <c r="M36" s="124"/>
      <c r="N36" s="124"/>
      <c r="O36" s="124"/>
      <c r="P36" s="124"/>
      <c r="Q36" s="124"/>
      <c r="R36" s="80"/>
      <c r="S36" s="80"/>
      <c r="T36" s="80"/>
      <c r="U36" s="75"/>
    </row>
    <row r="37" spans="1:21" s="11" customFormat="1" ht="15" customHeight="1" x14ac:dyDescent="0.2">
      <c r="A37" s="12"/>
      <c r="B37" s="21"/>
      <c r="C37" s="12"/>
      <c r="D37" s="16" t="s">
        <v>233</v>
      </c>
      <c r="E37" s="124" t="s">
        <v>234</v>
      </c>
      <c r="F37" s="124"/>
      <c r="G37" s="124"/>
      <c r="H37" s="124"/>
      <c r="I37" s="124"/>
      <c r="J37" s="124"/>
      <c r="K37" s="124"/>
      <c r="L37" s="124"/>
      <c r="M37" s="124"/>
      <c r="N37" s="124"/>
      <c r="O37" s="124"/>
      <c r="P37" s="124"/>
      <c r="Q37" s="124"/>
      <c r="R37" s="80"/>
      <c r="S37" s="80"/>
      <c r="T37" s="80"/>
      <c r="U37" s="75"/>
    </row>
    <row r="38" spans="1:21" s="11" customFormat="1" ht="15" customHeight="1" x14ac:dyDescent="0.2">
      <c r="A38" s="12"/>
      <c r="B38" s="21"/>
      <c r="C38" s="12"/>
      <c r="D38" s="17"/>
      <c r="E38" s="124" t="s">
        <v>232</v>
      </c>
      <c r="F38" s="124"/>
      <c r="G38" s="124"/>
      <c r="H38" s="124"/>
      <c r="I38" s="124"/>
      <c r="J38" s="124"/>
      <c r="K38" s="124"/>
      <c r="L38" s="124"/>
      <c r="M38" s="124"/>
      <c r="N38" s="124"/>
      <c r="O38" s="124"/>
      <c r="P38" s="124"/>
      <c r="Q38" s="124"/>
      <c r="R38" s="80"/>
      <c r="S38" s="80"/>
      <c r="T38" s="80"/>
      <c r="U38" s="75"/>
    </row>
    <row r="39" spans="1:21" s="11" customFormat="1" ht="15" customHeight="1" x14ac:dyDescent="0.2">
      <c r="A39" s="12"/>
      <c r="B39" s="21"/>
      <c r="C39" s="12"/>
      <c r="D39" s="16" t="s">
        <v>235</v>
      </c>
      <c r="E39" s="124" t="s">
        <v>236</v>
      </c>
      <c r="F39" s="124"/>
      <c r="G39" s="124"/>
      <c r="H39" s="124"/>
      <c r="I39" s="124"/>
      <c r="J39" s="124"/>
      <c r="K39" s="124"/>
      <c r="L39" s="124"/>
      <c r="M39" s="124"/>
      <c r="N39" s="124"/>
      <c r="O39" s="124"/>
      <c r="P39" s="124"/>
      <c r="Q39" s="124"/>
      <c r="R39" s="80"/>
      <c r="S39" s="80"/>
      <c r="T39" s="80"/>
      <c r="U39" s="75"/>
    </row>
    <row r="40" spans="1:21" s="11" customFormat="1" ht="15" customHeight="1" x14ac:dyDescent="0.2">
      <c r="A40" s="12"/>
      <c r="B40" s="21"/>
      <c r="C40" s="12"/>
      <c r="D40" s="17"/>
      <c r="E40" s="124" t="s">
        <v>232</v>
      </c>
      <c r="F40" s="124"/>
      <c r="G40" s="124"/>
      <c r="H40" s="124"/>
      <c r="I40" s="124"/>
      <c r="J40" s="124"/>
      <c r="K40" s="124"/>
      <c r="L40" s="124"/>
      <c r="M40" s="124"/>
      <c r="N40" s="124"/>
      <c r="O40" s="124"/>
      <c r="P40" s="124"/>
      <c r="Q40" s="124"/>
      <c r="R40" s="80"/>
      <c r="S40" s="80"/>
      <c r="T40" s="80"/>
      <c r="U40" s="75"/>
    </row>
    <row r="41" spans="1:21" s="11" customFormat="1" ht="15" customHeight="1" x14ac:dyDescent="0.2">
      <c r="A41" s="12"/>
      <c r="B41" s="21"/>
      <c r="C41" s="12"/>
      <c r="D41" s="16" t="s">
        <v>237</v>
      </c>
      <c r="E41" s="124" t="s">
        <v>238</v>
      </c>
      <c r="F41" s="124"/>
      <c r="G41" s="124"/>
      <c r="H41" s="124"/>
      <c r="I41" s="124"/>
      <c r="J41" s="124"/>
      <c r="K41" s="124"/>
      <c r="L41" s="124"/>
      <c r="M41" s="124"/>
      <c r="N41" s="124"/>
      <c r="O41" s="124"/>
      <c r="P41" s="124"/>
      <c r="Q41" s="124"/>
      <c r="R41" s="80"/>
      <c r="S41" s="80"/>
      <c r="T41" s="80"/>
      <c r="U41" s="75"/>
    </row>
    <row r="42" spans="1:21" s="11" customFormat="1" ht="15" customHeight="1" x14ac:dyDescent="0.2">
      <c r="A42" s="12"/>
      <c r="B42" s="21"/>
      <c r="C42" s="12"/>
      <c r="D42" s="17"/>
      <c r="E42" s="124" t="s">
        <v>232</v>
      </c>
      <c r="F42" s="124"/>
      <c r="G42" s="124"/>
      <c r="H42" s="124"/>
      <c r="I42" s="124"/>
      <c r="J42" s="124"/>
      <c r="K42" s="124"/>
      <c r="L42" s="124"/>
      <c r="M42" s="124"/>
      <c r="N42" s="124"/>
      <c r="O42" s="124"/>
      <c r="P42" s="124"/>
      <c r="Q42" s="124"/>
      <c r="R42" s="80"/>
      <c r="S42" s="80"/>
      <c r="T42" s="80"/>
      <c r="U42" s="75"/>
    </row>
    <row r="43" spans="1:21" s="11" customFormat="1" ht="15" customHeight="1" x14ac:dyDescent="0.2">
      <c r="A43" s="12"/>
      <c r="B43" s="21"/>
      <c r="C43" s="12"/>
      <c r="D43" s="15" t="s">
        <v>239</v>
      </c>
      <c r="E43" s="124" t="s">
        <v>240</v>
      </c>
      <c r="F43" s="124"/>
      <c r="G43" s="124"/>
      <c r="H43" s="124"/>
      <c r="I43" s="124"/>
      <c r="J43" s="124"/>
      <c r="K43" s="124"/>
      <c r="L43" s="124"/>
      <c r="M43" s="124"/>
      <c r="N43" s="124"/>
      <c r="O43" s="124"/>
      <c r="P43" s="124"/>
      <c r="Q43" s="124"/>
      <c r="R43" s="80"/>
      <c r="S43" s="80"/>
      <c r="T43" s="80"/>
      <c r="U43" s="75"/>
    </row>
    <row r="44" spans="1:21" s="11" customFormat="1" ht="15" customHeight="1" x14ac:dyDescent="0.2">
      <c r="A44" s="12"/>
      <c r="B44" s="21"/>
      <c r="C44" s="18" t="s">
        <v>241</v>
      </c>
      <c r="D44" s="44"/>
      <c r="E44" s="123" t="s">
        <v>242</v>
      </c>
      <c r="F44" s="123"/>
      <c r="G44" s="123"/>
      <c r="H44" s="123"/>
      <c r="I44" s="123"/>
      <c r="J44" s="123"/>
      <c r="K44" s="123"/>
      <c r="L44" s="123"/>
      <c r="M44" s="123"/>
      <c r="N44" s="123"/>
      <c r="O44" s="123"/>
      <c r="P44" s="123"/>
      <c r="Q44" s="123"/>
      <c r="R44" s="81">
        <f>R35+R37+R39+R41+R43</f>
        <v>0</v>
      </c>
      <c r="S44" s="81">
        <f>S35+S37+S39+S41+S43</f>
        <v>0</v>
      </c>
      <c r="T44" s="81">
        <f>T35+T37+T39+T41+T43</f>
        <v>0</v>
      </c>
      <c r="U44" s="75"/>
    </row>
    <row r="45" spans="1:21" s="11" customFormat="1" ht="15" customHeight="1" x14ac:dyDescent="0.2">
      <c r="A45" s="12"/>
      <c r="B45" s="21"/>
      <c r="C45" s="12"/>
      <c r="D45" s="21" t="s">
        <v>243</v>
      </c>
      <c r="E45" s="124" t="s">
        <v>244</v>
      </c>
      <c r="F45" s="124"/>
      <c r="G45" s="124"/>
      <c r="H45" s="124"/>
      <c r="I45" s="124"/>
      <c r="J45" s="124"/>
      <c r="K45" s="124"/>
      <c r="L45" s="124"/>
      <c r="M45" s="124"/>
      <c r="N45" s="124"/>
      <c r="O45" s="124"/>
      <c r="P45" s="124"/>
      <c r="Q45" s="124"/>
      <c r="R45" s="80"/>
      <c r="S45" s="80"/>
      <c r="T45" s="80"/>
      <c r="U45" s="75"/>
    </row>
    <row r="46" spans="1:21" s="11" customFormat="1" ht="15" customHeight="1" x14ac:dyDescent="0.2">
      <c r="A46" s="12"/>
      <c r="B46" s="21"/>
      <c r="C46" s="12"/>
      <c r="D46" s="17"/>
      <c r="E46" s="124" t="s">
        <v>245</v>
      </c>
      <c r="F46" s="124"/>
      <c r="G46" s="124"/>
      <c r="H46" s="124"/>
      <c r="I46" s="124"/>
      <c r="J46" s="124"/>
      <c r="K46" s="124"/>
      <c r="L46" s="124"/>
      <c r="M46" s="124"/>
      <c r="N46" s="124"/>
      <c r="O46" s="124"/>
      <c r="P46" s="124"/>
      <c r="Q46" s="124"/>
      <c r="R46" s="80"/>
      <c r="S46" s="80"/>
      <c r="T46" s="80"/>
      <c r="U46" s="75"/>
    </row>
    <row r="47" spans="1:21" s="11" customFormat="1" ht="15" customHeight="1" x14ac:dyDescent="0.2">
      <c r="A47" s="12"/>
      <c r="B47" s="21"/>
      <c r="C47" s="12"/>
      <c r="D47" s="16" t="s">
        <v>246</v>
      </c>
      <c r="E47" s="124" t="s">
        <v>278</v>
      </c>
      <c r="F47" s="124"/>
      <c r="G47" s="124"/>
      <c r="H47" s="124"/>
      <c r="I47" s="124"/>
      <c r="J47" s="124"/>
      <c r="K47" s="124"/>
      <c r="L47" s="124"/>
      <c r="M47" s="124"/>
      <c r="N47" s="124"/>
      <c r="O47" s="124"/>
      <c r="P47" s="124"/>
      <c r="Q47" s="124"/>
      <c r="R47" s="80"/>
      <c r="S47" s="80"/>
      <c r="T47" s="80"/>
      <c r="U47" s="75"/>
    </row>
    <row r="48" spans="1:21" s="11" customFormat="1" ht="15" customHeight="1" x14ac:dyDescent="0.2">
      <c r="A48" s="12"/>
      <c r="B48" s="21"/>
      <c r="C48" s="12"/>
      <c r="D48" s="17"/>
      <c r="E48" s="124" t="s">
        <v>245</v>
      </c>
      <c r="F48" s="124"/>
      <c r="G48" s="124"/>
      <c r="H48" s="124"/>
      <c r="I48" s="124"/>
      <c r="J48" s="124"/>
      <c r="K48" s="124"/>
      <c r="L48" s="124"/>
      <c r="M48" s="124"/>
      <c r="N48" s="124"/>
      <c r="O48" s="124"/>
      <c r="P48" s="124"/>
      <c r="Q48" s="124"/>
      <c r="R48" s="80"/>
      <c r="S48" s="80"/>
      <c r="T48" s="80"/>
      <c r="U48" s="75"/>
    </row>
    <row r="49" spans="1:21" s="11" customFormat="1" ht="15" customHeight="1" x14ac:dyDescent="0.2">
      <c r="A49" s="12"/>
      <c r="B49" s="21"/>
      <c r="C49" s="12"/>
      <c r="D49" s="15" t="s">
        <v>247</v>
      </c>
      <c r="E49" s="124" t="s">
        <v>248</v>
      </c>
      <c r="F49" s="124"/>
      <c r="G49" s="124"/>
      <c r="H49" s="124"/>
      <c r="I49" s="124"/>
      <c r="J49" s="124"/>
      <c r="K49" s="124"/>
      <c r="L49" s="124"/>
      <c r="M49" s="124"/>
      <c r="N49" s="124"/>
      <c r="O49" s="124"/>
      <c r="P49" s="124"/>
      <c r="Q49" s="124"/>
      <c r="R49" s="80"/>
      <c r="S49" s="80"/>
      <c r="T49" s="80"/>
      <c r="U49" s="75"/>
    </row>
    <row r="50" spans="1:21" s="11" customFormat="1" ht="15" customHeight="1" x14ac:dyDescent="0.2">
      <c r="A50" s="12"/>
      <c r="B50" s="21"/>
      <c r="C50" s="12"/>
      <c r="D50" s="15" t="s">
        <v>249</v>
      </c>
      <c r="E50" s="124" t="s">
        <v>250</v>
      </c>
      <c r="F50" s="124"/>
      <c r="G50" s="124"/>
      <c r="H50" s="124"/>
      <c r="I50" s="124"/>
      <c r="J50" s="124"/>
      <c r="K50" s="124"/>
      <c r="L50" s="124"/>
      <c r="M50" s="124"/>
      <c r="N50" s="124"/>
      <c r="O50" s="124"/>
      <c r="P50" s="124"/>
      <c r="Q50" s="124"/>
      <c r="R50" s="80"/>
      <c r="S50" s="80"/>
      <c r="T50" s="80"/>
      <c r="U50" s="75"/>
    </row>
    <row r="51" spans="1:21" s="11" customFormat="1" ht="15" customHeight="1" x14ac:dyDescent="0.2">
      <c r="A51" s="12"/>
      <c r="B51" s="21"/>
      <c r="C51" s="18" t="s">
        <v>251</v>
      </c>
      <c r="D51" s="44"/>
      <c r="E51" s="123" t="s">
        <v>252</v>
      </c>
      <c r="F51" s="123"/>
      <c r="G51" s="123"/>
      <c r="H51" s="123"/>
      <c r="I51" s="123"/>
      <c r="J51" s="123"/>
      <c r="K51" s="123"/>
      <c r="L51" s="123"/>
      <c r="M51" s="123"/>
      <c r="N51" s="123"/>
      <c r="O51" s="123"/>
      <c r="P51" s="123"/>
      <c r="Q51" s="123"/>
      <c r="R51" s="81">
        <f>R45+R47+R49+R50</f>
        <v>0</v>
      </c>
      <c r="S51" s="81">
        <f>S45+S47+S49+S50</f>
        <v>0</v>
      </c>
      <c r="T51" s="81">
        <f>T45+T47+T49+T50</f>
        <v>0</v>
      </c>
      <c r="U51" s="75"/>
    </row>
    <row r="52" spans="1:21" s="11" customFormat="1" ht="15" customHeight="1" x14ac:dyDescent="0.2">
      <c r="A52" s="22"/>
      <c r="B52" s="50" t="s">
        <v>253</v>
      </c>
      <c r="C52" s="48"/>
      <c r="D52" s="49"/>
      <c r="E52" s="123" t="s">
        <v>272</v>
      </c>
      <c r="F52" s="123"/>
      <c r="G52" s="123"/>
      <c r="H52" s="123"/>
      <c r="I52" s="123"/>
      <c r="J52" s="123"/>
      <c r="K52" s="123"/>
      <c r="L52" s="123"/>
      <c r="M52" s="123"/>
      <c r="N52" s="123"/>
      <c r="O52" s="123"/>
      <c r="P52" s="123"/>
      <c r="Q52" s="123"/>
      <c r="R52" s="81">
        <f>R44-R51</f>
        <v>0</v>
      </c>
      <c r="S52" s="81">
        <f>S44-S51</f>
        <v>0</v>
      </c>
      <c r="T52" s="81">
        <f>T44-T51</f>
        <v>0</v>
      </c>
      <c r="U52" s="75"/>
    </row>
    <row r="53" spans="1:21" s="11" customFormat="1" ht="15" customHeight="1" x14ac:dyDescent="0.2">
      <c r="A53" s="22"/>
      <c r="B53" s="47" t="s">
        <v>254</v>
      </c>
      <c r="C53" s="48"/>
      <c r="D53" s="49"/>
      <c r="E53" s="123" t="s">
        <v>273</v>
      </c>
      <c r="F53" s="123"/>
      <c r="G53" s="123"/>
      <c r="H53" s="123"/>
      <c r="I53" s="123"/>
      <c r="J53" s="123"/>
      <c r="K53" s="123"/>
      <c r="L53" s="123"/>
      <c r="M53" s="123"/>
      <c r="N53" s="123"/>
      <c r="O53" s="123"/>
      <c r="P53" s="123"/>
      <c r="Q53" s="123"/>
      <c r="R53" s="81">
        <f>R34+R52</f>
        <v>0</v>
      </c>
      <c r="S53" s="81">
        <f>S34+S52</f>
        <v>0</v>
      </c>
      <c r="T53" s="81">
        <f>T34+T52</f>
        <v>0</v>
      </c>
      <c r="U53" s="75"/>
    </row>
    <row r="54" spans="1:21" s="11" customFormat="1" ht="15" customHeight="1" x14ac:dyDescent="0.2">
      <c r="A54" s="12"/>
      <c r="B54" s="21"/>
      <c r="C54" s="20" t="s">
        <v>255</v>
      </c>
      <c r="D54" s="46"/>
      <c r="E54" s="123" t="s">
        <v>256</v>
      </c>
      <c r="F54" s="123"/>
      <c r="G54" s="123"/>
      <c r="H54" s="123"/>
      <c r="I54" s="123"/>
      <c r="J54" s="123"/>
      <c r="K54" s="123"/>
      <c r="L54" s="123"/>
      <c r="M54" s="123"/>
      <c r="N54" s="123"/>
      <c r="O54" s="123"/>
      <c r="P54" s="123"/>
      <c r="Q54" s="123"/>
      <c r="R54" s="81"/>
      <c r="S54" s="81"/>
      <c r="T54" s="81"/>
      <c r="U54" s="75"/>
    </row>
    <row r="55" spans="1:21" s="11" customFormat="1" ht="15" customHeight="1" x14ac:dyDescent="0.2">
      <c r="A55" s="12"/>
      <c r="B55" s="21"/>
      <c r="C55" s="20" t="s">
        <v>257</v>
      </c>
      <c r="D55" s="46"/>
      <c r="E55" s="123" t="s">
        <v>258</v>
      </c>
      <c r="F55" s="123"/>
      <c r="G55" s="123"/>
      <c r="H55" s="123"/>
      <c r="I55" s="123"/>
      <c r="J55" s="123"/>
      <c r="K55" s="123"/>
      <c r="L55" s="123"/>
      <c r="M55" s="123"/>
      <c r="N55" s="123"/>
      <c r="O55" s="123"/>
      <c r="P55" s="123"/>
      <c r="Q55" s="123"/>
      <c r="R55" s="81"/>
      <c r="S55" s="81"/>
      <c r="T55" s="81"/>
      <c r="U55" s="75"/>
    </row>
    <row r="56" spans="1:21" s="11" customFormat="1" ht="15" customHeight="1" x14ac:dyDescent="0.2">
      <c r="A56" s="22"/>
      <c r="B56" s="50" t="s">
        <v>259</v>
      </c>
      <c r="C56" s="51"/>
      <c r="D56" s="52"/>
      <c r="E56" s="123" t="s">
        <v>274</v>
      </c>
      <c r="F56" s="123"/>
      <c r="G56" s="123"/>
      <c r="H56" s="123"/>
      <c r="I56" s="123"/>
      <c r="J56" s="123"/>
      <c r="K56" s="123"/>
      <c r="L56" s="123"/>
      <c r="M56" s="123"/>
      <c r="N56" s="123"/>
      <c r="O56" s="123"/>
      <c r="P56" s="123"/>
      <c r="Q56" s="123"/>
      <c r="R56" s="81">
        <f>R54-R55</f>
        <v>0</v>
      </c>
      <c r="S56" s="81">
        <f>S54-S55</f>
        <v>0</v>
      </c>
      <c r="T56" s="81">
        <f>T54-T55</f>
        <v>0</v>
      </c>
      <c r="U56" s="75"/>
    </row>
    <row r="57" spans="1:21" s="11" customFormat="1" ht="15" customHeight="1" x14ac:dyDescent="0.2">
      <c r="A57" s="22"/>
      <c r="B57" s="47" t="s">
        <v>260</v>
      </c>
      <c r="C57" s="48"/>
      <c r="D57" s="49"/>
      <c r="E57" s="109" t="s">
        <v>275</v>
      </c>
      <c r="F57" s="123"/>
      <c r="G57" s="123"/>
      <c r="H57" s="123"/>
      <c r="I57" s="123"/>
      <c r="J57" s="123"/>
      <c r="K57" s="123"/>
      <c r="L57" s="123"/>
      <c r="M57" s="123"/>
      <c r="N57" s="123"/>
      <c r="O57" s="123"/>
      <c r="P57" s="123"/>
      <c r="Q57" s="123"/>
      <c r="R57" s="81">
        <f>R53+R56</f>
        <v>0</v>
      </c>
      <c r="S57" s="81">
        <f>S53+S56</f>
        <v>0</v>
      </c>
      <c r="T57" s="81">
        <f>T53+T56</f>
        <v>0</v>
      </c>
      <c r="U57" s="75"/>
    </row>
    <row r="58" spans="1:21" s="11" customFormat="1" ht="15" customHeight="1" x14ac:dyDescent="0.2">
      <c r="A58" s="12"/>
      <c r="B58" s="16"/>
      <c r="C58" s="12" t="s">
        <v>261</v>
      </c>
      <c r="D58" s="12"/>
      <c r="E58" s="123" t="s">
        <v>262</v>
      </c>
      <c r="F58" s="123"/>
      <c r="G58" s="123"/>
      <c r="H58" s="123"/>
      <c r="I58" s="123"/>
      <c r="J58" s="123"/>
      <c r="K58" s="123"/>
      <c r="L58" s="123"/>
      <c r="M58" s="123"/>
      <c r="N58" s="123"/>
      <c r="O58" s="123"/>
      <c r="P58" s="123"/>
      <c r="Q58" s="123"/>
      <c r="R58" s="80"/>
      <c r="S58" s="80"/>
      <c r="T58" s="80"/>
      <c r="U58" s="75"/>
    </row>
    <row r="59" spans="1:21" s="11" customFormat="1" ht="15" customHeight="1" x14ac:dyDescent="0.2">
      <c r="A59" s="22"/>
      <c r="B59" s="54" t="s">
        <v>263</v>
      </c>
      <c r="C59" s="55"/>
      <c r="D59" s="49"/>
      <c r="E59" s="123" t="s">
        <v>276</v>
      </c>
      <c r="F59" s="123"/>
      <c r="G59" s="123"/>
      <c r="H59" s="123"/>
      <c r="I59" s="123"/>
      <c r="J59" s="123"/>
      <c r="K59" s="123"/>
      <c r="L59" s="123"/>
      <c r="M59" s="123"/>
      <c r="N59" s="123"/>
      <c r="O59" s="123"/>
      <c r="P59" s="123"/>
      <c r="Q59" s="123"/>
      <c r="R59" s="81">
        <f>R57-R58</f>
        <v>0</v>
      </c>
      <c r="S59" s="81">
        <f>S57-S58</f>
        <v>0</v>
      </c>
      <c r="T59" s="81">
        <f>T57-T58</f>
        <v>0</v>
      </c>
      <c r="U59" s="75"/>
    </row>
    <row r="60" spans="1:21" s="11" customFormat="1" ht="15" customHeight="1" x14ac:dyDescent="0.2">
      <c r="A60" s="12"/>
      <c r="B60" s="19"/>
      <c r="C60" s="30"/>
      <c r="D60" s="15" t="s">
        <v>264</v>
      </c>
      <c r="E60" s="124" t="s">
        <v>265</v>
      </c>
      <c r="F60" s="124"/>
      <c r="G60" s="124"/>
      <c r="H60" s="124"/>
      <c r="I60" s="124"/>
      <c r="J60" s="124"/>
      <c r="K60" s="124"/>
      <c r="L60" s="124"/>
      <c r="M60" s="124"/>
      <c r="N60" s="124"/>
      <c r="O60" s="124"/>
      <c r="P60" s="124"/>
      <c r="Q60" s="124"/>
      <c r="R60" s="80"/>
      <c r="S60" s="80"/>
      <c r="T60" s="80"/>
      <c r="U60" s="75"/>
    </row>
    <row r="61" spans="1:21" s="11" customFormat="1" ht="15" customHeight="1" x14ac:dyDescent="0.2">
      <c r="A61" s="12"/>
      <c r="B61" s="32"/>
      <c r="C61" s="12"/>
      <c r="D61" s="15" t="s">
        <v>266</v>
      </c>
      <c r="E61" s="124" t="s">
        <v>267</v>
      </c>
      <c r="F61" s="124"/>
      <c r="G61" s="124"/>
      <c r="H61" s="124"/>
      <c r="I61" s="124"/>
      <c r="J61" s="124"/>
      <c r="K61" s="124"/>
      <c r="L61" s="124"/>
      <c r="M61" s="124"/>
      <c r="N61" s="124"/>
      <c r="O61" s="124"/>
      <c r="P61" s="124"/>
      <c r="Q61" s="124"/>
      <c r="R61" s="80"/>
      <c r="S61" s="80"/>
      <c r="T61" s="80"/>
      <c r="U61" s="75"/>
    </row>
    <row r="62" spans="1:21" s="11" customFormat="1" ht="15" customHeight="1" x14ac:dyDescent="0.2">
      <c r="A62" s="22"/>
      <c r="B62" s="50" t="s">
        <v>268</v>
      </c>
      <c r="C62" s="51"/>
      <c r="D62" s="49"/>
      <c r="E62" s="123" t="s">
        <v>277</v>
      </c>
      <c r="F62" s="123"/>
      <c r="G62" s="123"/>
      <c r="H62" s="123"/>
      <c r="I62" s="123"/>
      <c r="J62" s="123"/>
      <c r="K62" s="123"/>
      <c r="L62" s="123"/>
      <c r="M62" s="123"/>
      <c r="N62" s="123"/>
      <c r="O62" s="123"/>
      <c r="P62" s="123"/>
      <c r="Q62" s="123"/>
      <c r="R62" s="81">
        <f>R59+R60-R61</f>
        <v>0</v>
      </c>
      <c r="S62" s="81">
        <f>S59+S60-S61</f>
        <v>0</v>
      </c>
      <c r="T62" s="81">
        <f>T59+T60-T61</f>
        <v>0</v>
      </c>
      <c r="U62" s="75"/>
    </row>
    <row r="63" spans="1:21" s="11" customFormat="1" ht="15" customHeight="1" x14ac:dyDescent="0.2">
      <c r="A63" s="12"/>
      <c r="B63" s="12"/>
      <c r="C63" s="12"/>
      <c r="D63" s="12"/>
      <c r="E63" s="14"/>
      <c r="F63" s="14"/>
      <c r="G63" s="14"/>
      <c r="H63" s="14"/>
      <c r="I63" s="14"/>
      <c r="J63" s="14"/>
      <c r="K63" s="14"/>
      <c r="L63" s="14"/>
      <c r="M63" s="14"/>
      <c r="N63" s="14"/>
      <c r="O63" s="14"/>
      <c r="P63" s="14"/>
      <c r="Q63" s="14"/>
      <c r="R63" s="6"/>
      <c r="S63" s="6"/>
      <c r="T63" s="6"/>
      <c r="U63" s="75"/>
    </row>
    <row r="64" spans="1:21" s="11" customFormat="1" ht="15" customHeight="1" x14ac:dyDescent="0.2">
      <c r="A64" s="12"/>
      <c r="B64" s="12"/>
      <c r="C64" s="12"/>
      <c r="D64" s="12"/>
      <c r="E64" s="14"/>
      <c r="F64" s="14"/>
      <c r="G64" s="14"/>
      <c r="H64" s="14"/>
      <c r="I64" s="14"/>
      <c r="J64" s="14"/>
      <c r="K64" s="14"/>
      <c r="L64" s="14"/>
      <c r="M64" s="14"/>
      <c r="N64" s="14"/>
      <c r="O64" s="14"/>
      <c r="P64" s="14"/>
      <c r="Q64" s="14"/>
      <c r="R64" s="6"/>
      <c r="S64" s="6"/>
      <c r="T64" s="6"/>
      <c r="U64" s="75"/>
    </row>
    <row r="65" spans="1:21" ht="15" customHeight="1" x14ac:dyDescent="0.2">
      <c r="A65" s="89" t="str">
        <f>Borító!A36</f>
        <v>Kelt Dunaújvárosban, 2005.március 1-én</v>
      </c>
      <c r="B65" s="89"/>
      <c r="C65" s="89"/>
      <c r="D65" s="89"/>
      <c r="E65" s="89"/>
      <c r="F65" s="89"/>
      <c r="G65" s="89"/>
      <c r="H65" s="89"/>
      <c r="I65" s="89"/>
      <c r="J65" s="89"/>
      <c r="K65" s="89"/>
      <c r="L65" s="5"/>
      <c r="M65" s="5"/>
      <c r="N65" s="5" t="s">
        <v>6</v>
      </c>
      <c r="O65" s="5"/>
      <c r="P65" s="5"/>
      <c r="Q65" s="5"/>
      <c r="R65" s="88" t="s">
        <v>7</v>
      </c>
      <c r="S65" s="88"/>
      <c r="T65" s="88"/>
      <c r="U65" s="6"/>
    </row>
    <row r="66" spans="1:21" ht="15" customHeight="1" x14ac:dyDescent="0.2">
      <c r="A66" s="5"/>
      <c r="B66" s="5"/>
      <c r="C66" s="5"/>
      <c r="D66" s="5"/>
      <c r="E66" s="5"/>
      <c r="F66" s="5"/>
      <c r="G66" s="5"/>
      <c r="H66" s="5"/>
      <c r="I66" s="5"/>
      <c r="J66" s="5"/>
      <c r="K66" s="5"/>
      <c r="L66" s="5"/>
      <c r="M66" s="5"/>
      <c r="N66" s="5"/>
      <c r="O66" s="5"/>
      <c r="P66" s="5"/>
      <c r="Q66" s="5"/>
      <c r="R66" s="83" t="str">
        <f>Borító!R37</f>
        <v>Pató Pál vezérigazgató</v>
      </c>
      <c r="S66" s="83"/>
      <c r="T66" s="83"/>
      <c r="U66" s="6"/>
    </row>
    <row r="67" spans="1:21" ht="15" customHeight="1" x14ac:dyDescent="0.2">
      <c r="A67" s="5"/>
      <c r="B67" s="5"/>
      <c r="C67" s="5"/>
      <c r="D67" s="5"/>
      <c r="E67" s="5"/>
      <c r="F67" s="5"/>
      <c r="G67" s="5"/>
      <c r="H67" s="5"/>
      <c r="I67" s="5"/>
      <c r="J67" s="5"/>
      <c r="K67" s="5"/>
      <c r="L67" s="5"/>
      <c r="M67" s="5"/>
      <c r="N67" s="5"/>
      <c r="O67" s="5"/>
      <c r="P67" s="5"/>
      <c r="Q67" s="5"/>
      <c r="R67" s="5"/>
      <c r="S67" s="5"/>
      <c r="T67" s="5"/>
      <c r="U67" s="6"/>
    </row>
  </sheetData>
  <mergeCells count="60">
    <mergeCell ref="B8:S8"/>
    <mergeCell ref="B9:S9"/>
    <mergeCell ref="E13:Q13"/>
    <mergeCell ref="A2:L2"/>
    <mergeCell ref="A4:L4"/>
    <mergeCell ref="B6:S6"/>
    <mergeCell ref="B7:S7"/>
    <mergeCell ref="B11:Q12"/>
    <mergeCell ref="E18:Q18"/>
    <mergeCell ref="E19:Q19"/>
    <mergeCell ref="E20:Q20"/>
    <mergeCell ref="E21:Q21"/>
    <mergeCell ref="E14:Q14"/>
    <mergeCell ref="E15:Q15"/>
    <mergeCell ref="E16:Q16"/>
    <mergeCell ref="E17:Q17"/>
    <mergeCell ref="E26:Q26"/>
    <mergeCell ref="E27:Q27"/>
    <mergeCell ref="E28:Q28"/>
    <mergeCell ref="E29:Q29"/>
    <mergeCell ref="E22:Q22"/>
    <mergeCell ref="E23:Q23"/>
    <mergeCell ref="E24:Q24"/>
    <mergeCell ref="E25:Q25"/>
    <mergeCell ref="E34:Q34"/>
    <mergeCell ref="E35:Q35"/>
    <mergeCell ref="E36:Q36"/>
    <mergeCell ref="E37:Q37"/>
    <mergeCell ref="E30:Q30"/>
    <mergeCell ref="E31:Q31"/>
    <mergeCell ref="E32:Q32"/>
    <mergeCell ref="E33:Q33"/>
    <mergeCell ref="A65:K65"/>
    <mergeCell ref="E62:Q62"/>
    <mergeCell ref="E44:Q44"/>
    <mergeCell ref="E45:Q45"/>
    <mergeCell ref="E38:Q38"/>
    <mergeCell ref="E39:Q39"/>
    <mergeCell ref="E40:Q40"/>
    <mergeCell ref="E41:Q41"/>
    <mergeCell ref="E42:Q42"/>
    <mergeCell ref="E43:Q43"/>
    <mergeCell ref="E54:Q54"/>
    <mergeCell ref="E55:Q55"/>
    <mergeCell ref="E56:Q56"/>
    <mergeCell ref="E57:Q57"/>
    <mergeCell ref="R66:T66"/>
    <mergeCell ref="E58:Q58"/>
    <mergeCell ref="E59:Q59"/>
    <mergeCell ref="E60:Q60"/>
    <mergeCell ref="E61:Q61"/>
    <mergeCell ref="R65:T65"/>
    <mergeCell ref="E53:Q53"/>
    <mergeCell ref="E46:Q46"/>
    <mergeCell ref="E47:Q47"/>
    <mergeCell ref="E48:Q48"/>
    <mergeCell ref="E49:Q49"/>
    <mergeCell ref="E52:Q52"/>
    <mergeCell ref="E50:Q50"/>
    <mergeCell ref="E51:Q51"/>
  </mergeCells>
  <phoneticPr fontId="19" type="noConversion"/>
  <printOptions horizontalCentered="1"/>
  <pageMargins left="0.51181102362204722" right="0" top="0.59055118110236227" bottom="0.59055118110236227" header="0.19685039370078741" footer="0.23622047244094491"/>
  <pageSetup paperSize="9" scale="71" orientation="portrait" verticalDpi="300" r:id="rId1"/>
  <headerFooter alignWithMargins="0">
    <oddFooter>&amp;L&amp;"Arial,Dőlt"&amp;8&amp;F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5"/>
  <dimension ref="A1:U57"/>
  <sheetViews>
    <sheetView view="pageBreakPreview" zoomScaleNormal="90" zoomScaleSheetLayoutView="100" workbookViewId="0">
      <selection activeCell="R19" sqref="R19"/>
    </sheetView>
  </sheetViews>
  <sheetFormatPr defaultRowHeight="12.75" x14ac:dyDescent="0.2"/>
  <cols>
    <col min="1" max="17" width="4.28515625" style="13" customWidth="1"/>
    <col min="18" max="20" width="18.7109375" style="7" customWidth="1"/>
    <col min="21" max="21" width="9.140625" style="7" hidden="1" customWidth="1"/>
    <col min="22" max="16384" width="9.140625" style="7"/>
  </cols>
  <sheetData>
    <row r="1" spans="1:21" s="4" customFormat="1" ht="20.100000000000001" customHeight="1" x14ac:dyDescent="0.2">
      <c r="A1" s="1">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c r="U1" s="74"/>
    </row>
    <row r="2" spans="1:21" ht="15" customHeight="1" x14ac:dyDescent="0.2">
      <c r="A2" s="84" t="s">
        <v>9</v>
      </c>
      <c r="B2" s="84"/>
      <c r="C2" s="84"/>
      <c r="D2" s="84"/>
      <c r="E2" s="84"/>
      <c r="F2" s="84"/>
      <c r="G2" s="84"/>
      <c r="H2" s="84"/>
      <c r="I2" s="84"/>
      <c r="J2" s="84"/>
      <c r="K2" s="84"/>
      <c r="L2" s="84"/>
      <c r="M2" s="5"/>
      <c r="N2" s="5"/>
      <c r="O2" s="5"/>
      <c r="P2" s="5"/>
      <c r="Q2" s="5"/>
      <c r="R2" s="6"/>
      <c r="S2" s="6"/>
      <c r="T2" s="6"/>
      <c r="U2" s="6"/>
    </row>
    <row r="3" spans="1:21" s="4" customFormat="1"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1</v>
      </c>
      <c r="Q3" s="1">
        <v>4</v>
      </c>
      <c r="R3" s="23"/>
      <c r="S3" s="23"/>
      <c r="T3" s="23"/>
      <c r="U3" s="74"/>
    </row>
    <row r="4" spans="1:21" s="11" customFormat="1" ht="15" customHeight="1" x14ac:dyDescent="0.2">
      <c r="A4" s="85" t="s">
        <v>8</v>
      </c>
      <c r="B4" s="85"/>
      <c r="C4" s="85"/>
      <c r="D4" s="85"/>
      <c r="E4" s="85"/>
      <c r="F4" s="85"/>
      <c r="G4" s="85"/>
      <c r="H4" s="85"/>
      <c r="I4" s="85"/>
      <c r="J4" s="85"/>
      <c r="K4" s="85"/>
      <c r="L4" s="85"/>
      <c r="M4" s="5"/>
      <c r="N4" s="5"/>
      <c r="O4" s="5"/>
      <c r="P4" s="5"/>
      <c r="Q4" s="10"/>
      <c r="R4" s="6"/>
      <c r="S4" s="6"/>
      <c r="T4" s="6"/>
      <c r="U4" s="75"/>
    </row>
    <row r="5" spans="1:21" s="11" customFormat="1" ht="15" customHeight="1" x14ac:dyDescent="0.2">
      <c r="A5" s="5"/>
      <c r="B5" s="5"/>
      <c r="C5" s="5"/>
      <c r="D5" s="5"/>
      <c r="E5" s="5"/>
      <c r="F5" s="5"/>
      <c r="G5" s="5"/>
      <c r="H5" s="5"/>
      <c r="I5" s="5"/>
      <c r="J5" s="5"/>
      <c r="K5" s="5"/>
      <c r="L5" s="5"/>
      <c r="M5" s="5"/>
      <c r="N5" s="5"/>
      <c r="O5" s="5"/>
      <c r="P5" s="5"/>
      <c r="Q5" s="10"/>
      <c r="R5" s="6"/>
      <c r="S5" s="6"/>
      <c r="T5" s="6"/>
      <c r="U5" s="75"/>
    </row>
    <row r="6" spans="1:21" s="11" customFormat="1" ht="15" customHeight="1" x14ac:dyDescent="0.2">
      <c r="A6" s="5"/>
      <c r="B6" s="5"/>
      <c r="C6" s="5"/>
      <c r="D6" s="5"/>
      <c r="E6" s="5"/>
      <c r="F6" s="5"/>
      <c r="G6" s="5"/>
      <c r="H6" s="5"/>
      <c r="I6" s="5"/>
      <c r="J6" s="5"/>
      <c r="K6" s="5"/>
      <c r="L6" s="5"/>
      <c r="M6" s="5"/>
      <c r="N6" s="5"/>
      <c r="O6" s="5"/>
      <c r="P6" s="5"/>
      <c r="Q6" s="10"/>
      <c r="R6" s="6"/>
      <c r="S6" s="6"/>
      <c r="T6" s="6"/>
      <c r="U6" s="75"/>
    </row>
    <row r="7" spans="1:21" s="11" customFormat="1" ht="15" customHeight="1" x14ac:dyDescent="0.2">
      <c r="A7" s="5"/>
      <c r="B7" s="5"/>
      <c r="C7" s="5"/>
      <c r="D7" s="5"/>
      <c r="E7" s="5"/>
      <c r="F7" s="5"/>
      <c r="G7" s="5"/>
      <c r="H7" s="5"/>
      <c r="I7" s="5"/>
      <c r="J7" s="5"/>
      <c r="K7" s="5"/>
      <c r="L7" s="5"/>
      <c r="M7" s="5"/>
      <c r="N7" s="5"/>
      <c r="O7" s="5"/>
      <c r="P7" s="5"/>
      <c r="Q7" s="10"/>
      <c r="R7" s="6"/>
      <c r="S7" s="6"/>
      <c r="T7" s="6"/>
      <c r="U7" s="75"/>
    </row>
    <row r="8" spans="1:21" s="11" customFormat="1" ht="20.100000000000001" customHeight="1" x14ac:dyDescent="0.2">
      <c r="A8" s="5"/>
      <c r="B8" s="87" t="str">
        <f>Borító!B14</f>
        <v>Minta Rt.</v>
      </c>
      <c r="C8" s="87"/>
      <c r="D8" s="87"/>
      <c r="E8" s="87"/>
      <c r="F8" s="87"/>
      <c r="G8" s="87"/>
      <c r="H8" s="87"/>
      <c r="I8" s="87"/>
      <c r="J8" s="87"/>
      <c r="K8" s="87"/>
      <c r="L8" s="87"/>
      <c r="M8" s="87"/>
      <c r="N8" s="87"/>
      <c r="O8" s="87"/>
      <c r="P8" s="87"/>
      <c r="Q8" s="87"/>
      <c r="R8" s="87"/>
      <c r="S8" s="87"/>
      <c r="T8" s="6"/>
      <c r="U8" s="75"/>
    </row>
    <row r="9" spans="1:21" s="11" customFormat="1" ht="20.100000000000001" customHeight="1" x14ac:dyDescent="0.2">
      <c r="A9" s="5"/>
      <c r="B9" s="114" t="str">
        <f>Borító!B15</f>
        <v>2400 Dunaújváros, Jóreménység utca 2005.</v>
      </c>
      <c r="C9" s="114"/>
      <c r="D9" s="114"/>
      <c r="E9" s="114"/>
      <c r="F9" s="114"/>
      <c r="G9" s="114"/>
      <c r="H9" s="114"/>
      <c r="I9" s="114"/>
      <c r="J9" s="114"/>
      <c r="K9" s="114"/>
      <c r="L9" s="114"/>
      <c r="M9" s="114"/>
      <c r="N9" s="114"/>
      <c r="O9" s="114"/>
      <c r="P9" s="114"/>
      <c r="Q9" s="114"/>
      <c r="R9" s="114"/>
      <c r="S9" s="114"/>
      <c r="T9" s="6"/>
      <c r="U9" s="75"/>
    </row>
    <row r="10" spans="1:21" s="11" customFormat="1" ht="20.100000000000001" customHeight="1" x14ac:dyDescent="0.2">
      <c r="A10" s="5"/>
      <c r="B10" s="113" t="s">
        <v>310</v>
      </c>
      <c r="C10" s="113"/>
      <c r="D10" s="113"/>
      <c r="E10" s="113"/>
      <c r="F10" s="113"/>
      <c r="G10" s="113"/>
      <c r="H10" s="113"/>
      <c r="I10" s="113"/>
      <c r="J10" s="113"/>
      <c r="K10" s="113"/>
      <c r="L10" s="113"/>
      <c r="M10" s="113"/>
      <c r="N10" s="113"/>
      <c r="O10" s="113"/>
      <c r="P10" s="113"/>
      <c r="Q10" s="113"/>
      <c r="R10" s="113"/>
      <c r="S10" s="113"/>
      <c r="T10" s="6"/>
      <c r="U10" s="75"/>
    </row>
    <row r="11" spans="1:21" s="11" customFormat="1" ht="20.100000000000001" customHeight="1" x14ac:dyDescent="0.2">
      <c r="A11" s="5"/>
      <c r="B11" s="103" t="str">
        <f>Borító!B20</f>
        <v>Beszámolási időszak:    2004.01.01. - 2004.12.31.</v>
      </c>
      <c r="C11" s="103"/>
      <c r="D11" s="103"/>
      <c r="E11" s="103"/>
      <c r="F11" s="103"/>
      <c r="G11" s="103"/>
      <c r="H11" s="103"/>
      <c r="I11" s="103"/>
      <c r="J11" s="103"/>
      <c r="K11" s="103"/>
      <c r="L11" s="103"/>
      <c r="M11" s="103"/>
      <c r="N11" s="103"/>
      <c r="O11" s="103"/>
      <c r="P11" s="103"/>
      <c r="Q11" s="103"/>
      <c r="R11" s="103"/>
      <c r="S11" s="103"/>
      <c r="T11" s="6"/>
      <c r="U11" s="75"/>
    </row>
    <row r="12" spans="1:21" s="11" customFormat="1" ht="20.100000000000001" customHeight="1" x14ac:dyDescent="0.2">
      <c r="A12" s="5"/>
      <c r="B12" s="59"/>
      <c r="C12" s="59"/>
      <c r="D12" s="59"/>
      <c r="E12" s="59"/>
      <c r="F12" s="59"/>
      <c r="G12" s="59"/>
      <c r="H12" s="59"/>
      <c r="I12" s="59"/>
      <c r="J12" s="59"/>
      <c r="K12" s="59"/>
      <c r="L12" s="59"/>
      <c r="M12" s="59"/>
      <c r="N12" s="59"/>
      <c r="O12" s="59"/>
      <c r="P12" s="59"/>
      <c r="Q12" s="59"/>
      <c r="R12" s="59"/>
      <c r="S12" s="59"/>
      <c r="T12" s="6"/>
      <c r="U12" s="75"/>
    </row>
    <row r="13" spans="1:21" s="11" customFormat="1" ht="20.100000000000001" customHeight="1" x14ac:dyDescent="0.2">
      <c r="A13" s="5"/>
      <c r="B13" s="59"/>
      <c r="C13" s="59"/>
      <c r="D13" s="59"/>
      <c r="E13" s="59"/>
      <c r="F13" s="59"/>
      <c r="G13" s="59"/>
      <c r="H13" s="59"/>
      <c r="I13" s="59"/>
      <c r="J13" s="59"/>
      <c r="K13" s="59"/>
      <c r="L13" s="59"/>
      <c r="M13" s="59"/>
      <c r="N13" s="59"/>
      <c r="O13" s="59"/>
      <c r="P13" s="59"/>
      <c r="Q13" s="59"/>
      <c r="R13" s="59"/>
      <c r="S13" s="59"/>
      <c r="T13" s="6"/>
      <c r="U13" s="75"/>
    </row>
    <row r="14" spans="1:21" s="11" customFormat="1" ht="15" customHeight="1" x14ac:dyDescent="0.2">
      <c r="A14" s="5"/>
      <c r="B14" s="96" t="s">
        <v>351</v>
      </c>
      <c r="C14" s="85"/>
      <c r="D14" s="85"/>
      <c r="E14" s="85"/>
      <c r="F14" s="85"/>
      <c r="G14" s="85"/>
      <c r="H14" s="85"/>
      <c r="I14" s="85"/>
      <c r="J14" s="85"/>
      <c r="K14" s="85"/>
      <c r="L14" s="85"/>
      <c r="M14" s="85"/>
      <c r="N14" s="85"/>
      <c r="O14" s="85"/>
      <c r="P14" s="85"/>
      <c r="Q14" s="97"/>
      <c r="R14" s="25" t="s">
        <v>13</v>
      </c>
      <c r="S14" s="27" t="s">
        <v>14</v>
      </c>
      <c r="T14" s="25" t="s">
        <v>12</v>
      </c>
      <c r="U14" s="75"/>
    </row>
    <row r="15" spans="1:21" s="24" customFormat="1" ht="15" customHeight="1" x14ac:dyDescent="0.2">
      <c r="A15" s="5"/>
      <c r="B15" s="98"/>
      <c r="C15" s="99"/>
      <c r="D15" s="99"/>
      <c r="E15" s="99"/>
      <c r="F15" s="99"/>
      <c r="G15" s="99"/>
      <c r="H15" s="99"/>
      <c r="I15" s="99"/>
      <c r="J15" s="99"/>
      <c r="K15" s="99"/>
      <c r="L15" s="99"/>
      <c r="M15" s="99"/>
      <c r="N15" s="99"/>
      <c r="O15" s="99"/>
      <c r="P15" s="99"/>
      <c r="Q15" s="100"/>
      <c r="R15" s="29">
        <f>'Eszközök A'!R11</f>
        <v>37986</v>
      </c>
      <c r="S15" s="28" t="s">
        <v>0</v>
      </c>
      <c r="T15" s="29">
        <f>'Eszközök A'!T11</f>
        <v>38352</v>
      </c>
      <c r="U15" s="10"/>
    </row>
    <row r="16" spans="1:21" s="11" customFormat="1" ht="20.100000000000001" customHeight="1" x14ac:dyDescent="0.2">
      <c r="A16" s="12"/>
      <c r="B16" s="15" t="s">
        <v>15</v>
      </c>
      <c r="C16" s="61" t="s">
        <v>1</v>
      </c>
      <c r="D16" s="62"/>
      <c r="E16" s="125" t="s">
        <v>292</v>
      </c>
      <c r="F16" s="125"/>
      <c r="G16" s="125"/>
      <c r="H16" s="125"/>
      <c r="I16" s="125"/>
      <c r="J16" s="125"/>
      <c r="K16" s="125"/>
      <c r="L16" s="125"/>
      <c r="M16" s="125"/>
      <c r="N16" s="125"/>
      <c r="O16" s="125"/>
      <c r="P16" s="125"/>
      <c r="Q16" s="126"/>
      <c r="R16" s="57">
        <f>SUM(R17:R29)</f>
        <v>0</v>
      </c>
      <c r="S16" s="57">
        <f>SUM(S17:S29)</f>
        <v>0</v>
      </c>
      <c r="T16" s="57">
        <f>SUM(T17:T29)</f>
        <v>0</v>
      </c>
      <c r="U16" s="75"/>
    </row>
    <row r="17" spans="1:21" s="11" customFormat="1" ht="20.100000000000001" customHeight="1" x14ac:dyDescent="0.2">
      <c r="A17" s="12"/>
      <c r="B17" s="15" t="s">
        <v>16</v>
      </c>
      <c r="C17" s="32"/>
      <c r="D17" s="15" t="s">
        <v>15</v>
      </c>
      <c r="E17" s="105" t="s">
        <v>279</v>
      </c>
      <c r="F17" s="105"/>
      <c r="G17" s="105"/>
      <c r="H17" s="105"/>
      <c r="I17" s="105"/>
      <c r="J17" s="105"/>
      <c r="K17" s="105"/>
      <c r="L17" s="105"/>
      <c r="M17" s="105"/>
      <c r="N17" s="105"/>
      <c r="O17" s="105"/>
      <c r="P17" s="105"/>
      <c r="Q17" s="106"/>
      <c r="R17" s="56"/>
      <c r="S17" s="56"/>
      <c r="T17" s="56"/>
      <c r="U17" s="75"/>
    </row>
    <row r="18" spans="1:21" s="11" customFormat="1" ht="20.100000000000001" customHeight="1" x14ac:dyDescent="0.2">
      <c r="A18" s="12"/>
      <c r="B18" s="15" t="s">
        <v>17</v>
      </c>
      <c r="C18" s="32"/>
      <c r="D18" s="15" t="s">
        <v>16</v>
      </c>
      <c r="E18" s="105" t="s">
        <v>309</v>
      </c>
      <c r="F18" s="105"/>
      <c r="G18" s="105"/>
      <c r="H18" s="105"/>
      <c r="I18" s="105"/>
      <c r="J18" s="105"/>
      <c r="K18" s="105"/>
      <c r="L18" s="105"/>
      <c r="M18" s="105"/>
      <c r="N18" s="105"/>
      <c r="O18" s="105"/>
      <c r="P18" s="105"/>
      <c r="Q18" s="106"/>
      <c r="R18" s="56"/>
      <c r="S18" s="56"/>
      <c r="T18" s="56"/>
      <c r="U18" s="75"/>
    </row>
    <row r="19" spans="1:21" s="11" customFormat="1" ht="20.100000000000001" customHeight="1" x14ac:dyDescent="0.2">
      <c r="A19" s="12"/>
      <c r="B19" s="15" t="s">
        <v>18</v>
      </c>
      <c r="C19" s="32"/>
      <c r="D19" s="15" t="s">
        <v>17</v>
      </c>
      <c r="E19" s="105" t="s">
        <v>280</v>
      </c>
      <c r="F19" s="105"/>
      <c r="G19" s="105"/>
      <c r="H19" s="105"/>
      <c r="I19" s="105"/>
      <c r="J19" s="105"/>
      <c r="K19" s="105"/>
      <c r="L19" s="105"/>
      <c r="M19" s="105"/>
      <c r="N19" s="105"/>
      <c r="O19" s="105"/>
      <c r="P19" s="105"/>
      <c r="Q19" s="106"/>
      <c r="R19" s="56"/>
      <c r="S19" s="56"/>
      <c r="T19" s="56"/>
      <c r="U19" s="75"/>
    </row>
    <row r="20" spans="1:21" s="11" customFormat="1" ht="20.100000000000001" customHeight="1" x14ac:dyDescent="0.2">
      <c r="A20" s="12"/>
      <c r="B20" s="15" t="s">
        <v>19</v>
      </c>
      <c r="C20" s="32"/>
      <c r="D20" s="15" t="s">
        <v>18</v>
      </c>
      <c r="E20" s="105" t="s">
        <v>281</v>
      </c>
      <c r="F20" s="105"/>
      <c r="G20" s="105"/>
      <c r="H20" s="105"/>
      <c r="I20" s="105"/>
      <c r="J20" s="105"/>
      <c r="K20" s="105"/>
      <c r="L20" s="105"/>
      <c r="M20" s="105"/>
      <c r="N20" s="105"/>
      <c r="O20" s="105"/>
      <c r="P20" s="105"/>
      <c r="Q20" s="106"/>
      <c r="R20" s="56"/>
      <c r="S20" s="56"/>
      <c r="T20" s="56"/>
      <c r="U20" s="75"/>
    </row>
    <row r="21" spans="1:21" s="11" customFormat="1" ht="20.100000000000001" customHeight="1" x14ac:dyDescent="0.2">
      <c r="A21" s="12"/>
      <c r="B21" s="15" t="s">
        <v>20</v>
      </c>
      <c r="C21" s="32"/>
      <c r="D21" s="15" t="s">
        <v>19</v>
      </c>
      <c r="E21" s="105" t="s">
        <v>282</v>
      </c>
      <c r="F21" s="105"/>
      <c r="G21" s="105"/>
      <c r="H21" s="105"/>
      <c r="I21" s="105"/>
      <c r="J21" s="105"/>
      <c r="K21" s="105"/>
      <c r="L21" s="105"/>
      <c r="M21" s="105"/>
      <c r="N21" s="105"/>
      <c r="O21" s="105"/>
      <c r="P21" s="105"/>
      <c r="Q21" s="106"/>
      <c r="R21" s="56"/>
      <c r="S21" s="56"/>
      <c r="T21" s="56"/>
      <c r="U21" s="75"/>
    </row>
    <row r="22" spans="1:21" s="11" customFormat="1" ht="20.100000000000001" customHeight="1" x14ac:dyDescent="0.2">
      <c r="A22" s="12"/>
      <c r="B22" s="15" t="s">
        <v>21</v>
      </c>
      <c r="C22" s="32"/>
      <c r="D22" s="15" t="s">
        <v>20</v>
      </c>
      <c r="E22" s="105" t="s">
        <v>283</v>
      </c>
      <c r="F22" s="105"/>
      <c r="G22" s="105"/>
      <c r="H22" s="105"/>
      <c r="I22" s="105"/>
      <c r="J22" s="105"/>
      <c r="K22" s="105"/>
      <c r="L22" s="105"/>
      <c r="M22" s="105"/>
      <c r="N22" s="105"/>
      <c r="O22" s="105"/>
      <c r="P22" s="105"/>
      <c r="Q22" s="106"/>
      <c r="R22" s="56"/>
      <c r="S22" s="56"/>
      <c r="T22" s="56"/>
      <c r="U22" s="75"/>
    </row>
    <row r="23" spans="1:21" s="11" customFormat="1" ht="20.100000000000001" customHeight="1" x14ac:dyDescent="0.2">
      <c r="A23" s="12"/>
      <c r="B23" s="15" t="s">
        <v>22</v>
      </c>
      <c r="C23" s="32"/>
      <c r="D23" s="15" t="s">
        <v>21</v>
      </c>
      <c r="E23" s="105" t="s">
        <v>284</v>
      </c>
      <c r="F23" s="105"/>
      <c r="G23" s="105"/>
      <c r="H23" s="105"/>
      <c r="I23" s="105"/>
      <c r="J23" s="105"/>
      <c r="K23" s="105"/>
      <c r="L23" s="105"/>
      <c r="M23" s="105"/>
      <c r="N23" s="105"/>
      <c r="O23" s="105"/>
      <c r="P23" s="105"/>
      <c r="Q23" s="106"/>
      <c r="R23" s="56"/>
      <c r="S23" s="56"/>
      <c r="T23" s="56"/>
      <c r="U23" s="75"/>
    </row>
    <row r="24" spans="1:21" s="11" customFormat="1" ht="20.100000000000001" customHeight="1" x14ac:dyDescent="0.2">
      <c r="A24" s="12"/>
      <c r="B24" s="15" t="s">
        <v>23</v>
      </c>
      <c r="C24" s="32"/>
      <c r="D24" s="15" t="s">
        <v>22</v>
      </c>
      <c r="E24" s="105" t="s">
        <v>285</v>
      </c>
      <c r="F24" s="105"/>
      <c r="G24" s="105"/>
      <c r="H24" s="105"/>
      <c r="I24" s="105"/>
      <c r="J24" s="105"/>
      <c r="K24" s="105"/>
      <c r="L24" s="105"/>
      <c r="M24" s="105"/>
      <c r="N24" s="105"/>
      <c r="O24" s="105"/>
      <c r="P24" s="105"/>
      <c r="Q24" s="106"/>
      <c r="R24" s="56"/>
      <c r="S24" s="56"/>
      <c r="T24" s="56"/>
      <c r="U24" s="75"/>
    </row>
    <row r="25" spans="1:21" s="11" customFormat="1" ht="20.100000000000001" customHeight="1" x14ac:dyDescent="0.2">
      <c r="A25" s="12"/>
      <c r="B25" s="15" t="s">
        <v>24</v>
      </c>
      <c r="C25" s="32"/>
      <c r="D25" s="15" t="s">
        <v>23</v>
      </c>
      <c r="E25" s="105" t="s">
        <v>286</v>
      </c>
      <c r="F25" s="105"/>
      <c r="G25" s="105"/>
      <c r="H25" s="105"/>
      <c r="I25" s="105"/>
      <c r="J25" s="105"/>
      <c r="K25" s="105"/>
      <c r="L25" s="105"/>
      <c r="M25" s="105"/>
      <c r="N25" s="105"/>
      <c r="O25" s="105"/>
      <c r="P25" s="105"/>
      <c r="Q25" s="106"/>
      <c r="R25" s="56"/>
      <c r="S25" s="56"/>
      <c r="T25" s="56"/>
      <c r="U25" s="75"/>
    </row>
    <row r="26" spans="1:21" s="11" customFormat="1" ht="20.100000000000001" customHeight="1" x14ac:dyDescent="0.2">
      <c r="A26" s="12"/>
      <c r="B26" s="15" t="s">
        <v>25</v>
      </c>
      <c r="C26" s="32"/>
      <c r="D26" s="15" t="s">
        <v>24</v>
      </c>
      <c r="E26" s="105" t="s">
        <v>287</v>
      </c>
      <c r="F26" s="105"/>
      <c r="G26" s="105"/>
      <c r="H26" s="105"/>
      <c r="I26" s="105"/>
      <c r="J26" s="105"/>
      <c r="K26" s="105"/>
      <c r="L26" s="105"/>
      <c r="M26" s="105"/>
      <c r="N26" s="105"/>
      <c r="O26" s="105"/>
      <c r="P26" s="105"/>
      <c r="Q26" s="106"/>
      <c r="R26" s="56"/>
      <c r="S26" s="56"/>
      <c r="T26" s="56"/>
      <c r="U26" s="75"/>
    </row>
    <row r="27" spans="1:21" s="11" customFormat="1" ht="20.100000000000001" customHeight="1" x14ac:dyDescent="0.2">
      <c r="A27" s="12"/>
      <c r="B27" s="15" t="s">
        <v>26</v>
      </c>
      <c r="C27" s="32"/>
      <c r="D27" s="15" t="s">
        <v>25</v>
      </c>
      <c r="E27" s="105" t="s">
        <v>288</v>
      </c>
      <c r="F27" s="105"/>
      <c r="G27" s="105"/>
      <c r="H27" s="105"/>
      <c r="I27" s="105"/>
      <c r="J27" s="105"/>
      <c r="K27" s="105"/>
      <c r="L27" s="105"/>
      <c r="M27" s="105"/>
      <c r="N27" s="105"/>
      <c r="O27" s="105"/>
      <c r="P27" s="105"/>
      <c r="Q27" s="106"/>
      <c r="R27" s="56"/>
      <c r="S27" s="56"/>
      <c r="T27" s="56"/>
      <c r="U27" s="75"/>
    </row>
    <row r="28" spans="1:21" s="11" customFormat="1" ht="20.100000000000001" customHeight="1" x14ac:dyDescent="0.2">
      <c r="A28" s="12"/>
      <c r="B28" s="15" t="s">
        <v>27</v>
      </c>
      <c r="C28" s="32"/>
      <c r="D28" s="15" t="s">
        <v>26</v>
      </c>
      <c r="E28" s="105" t="s">
        <v>289</v>
      </c>
      <c r="F28" s="105"/>
      <c r="G28" s="105"/>
      <c r="H28" s="105"/>
      <c r="I28" s="105"/>
      <c r="J28" s="105"/>
      <c r="K28" s="105"/>
      <c r="L28" s="105"/>
      <c r="M28" s="105"/>
      <c r="N28" s="105"/>
      <c r="O28" s="105"/>
      <c r="P28" s="105"/>
      <c r="Q28" s="106"/>
      <c r="R28" s="56"/>
      <c r="S28" s="56"/>
      <c r="T28" s="56"/>
      <c r="U28" s="75"/>
    </row>
    <row r="29" spans="1:21" s="11" customFormat="1" ht="20.100000000000001" customHeight="1" x14ac:dyDescent="0.2">
      <c r="A29" s="12"/>
      <c r="B29" s="15" t="s">
        <v>28</v>
      </c>
      <c r="C29" s="32"/>
      <c r="D29" s="15" t="s">
        <v>27</v>
      </c>
      <c r="E29" s="105" t="s">
        <v>290</v>
      </c>
      <c r="F29" s="105"/>
      <c r="G29" s="105"/>
      <c r="H29" s="105"/>
      <c r="I29" s="105"/>
      <c r="J29" s="105"/>
      <c r="K29" s="105"/>
      <c r="L29" s="105"/>
      <c r="M29" s="105"/>
      <c r="N29" s="105"/>
      <c r="O29" s="105"/>
      <c r="P29" s="105"/>
      <c r="Q29" s="106"/>
      <c r="R29" s="56"/>
      <c r="S29" s="56"/>
      <c r="T29" s="56"/>
      <c r="U29" s="75"/>
    </row>
    <row r="30" spans="1:21" s="11" customFormat="1" ht="20.100000000000001" customHeight="1" x14ac:dyDescent="0.2">
      <c r="A30" s="12"/>
      <c r="B30" s="15" t="s">
        <v>29</v>
      </c>
      <c r="C30" s="61" t="s">
        <v>2</v>
      </c>
      <c r="D30" s="62"/>
      <c r="E30" s="125" t="s">
        <v>291</v>
      </c>
      <c r="F30" s="125"/>
      <c r="G30" s="125"/>
      <c r="H30" s="125"/>
      <c r="I30" s="125"/>
      <c r="J30" s="125"/>
      <c r="K30" s="125"/>
      <c r="L30" s="125"/>
      <c r="M30" s="125"/>
      <c r="N30" s="125"/>
      <c r="O30" s="125"/>
      <c r="P30" s="125"/>
      <c r="Q30" s="126"/>
      <c r="R30" s="57">
        <f>SUM(R31:R33)</f>
        <v>0</v>
      </c>
      <c r="S30" s="57">
        <f>SUM(S31:S33)</f>
        <v>0</v>
      </c>
      <c r="T30" s="57">
        <f>SUM(T31:T33)</f>
        <v>0</v>
      </c>
      <c r="U30" s="75"/>
    </row>
    <row r="31" spans="1:21" s="11" customFormat="1" ht="20.100000000000001" customHeight="1" x14ac:dyDescent="0.2">
      <c r="A31" s="12"/>
      <c r="B31" s="15" t="s">
        <v>30</v>
      </c>
      <c r="C31" s="32"/>
      <c r="D31" s="15" t="s">
        <v>28</v>
      </c>
      <c r="E31" s="105" t="s">
        <v>293</v>
      </c>
      <c r="F31" s="105"/>
      <c r="G31" s="105"/>
      <c r="H31" s="105"/>
      <c r="I31" s="105"/>
      <c r="J31" s="105"/>
      <c r="K31" s="105"/>
      <c r="L31" s="105"/>
      <c r="M31" s="105"/>
      <c r="N31" s="105"/>
      <c r="O31" s="105"/>
      <c r="P31" s="105"/>
      <c r="Q31" s="106"/>
      <c r="R31" s="56"/>
      <c r="S31" s="56"/>
      <c r="T31" s="56"/>
      <c r="U31" s="75"/>
    </row>
    <row r="32" spans="1:21" s="11" customFormat="1" ht="20.100000000000001" customHeight="1" x14ac:dyDescent="0.2">
      <c r="A32" s="12"/>
      <c r="B32" s="15" t="s">
        <v>31</v>
      </c>
      <c r="C32" s="32"/>
      <c r="D32" s="15" t="s">
        <v>29</v>
      </c>
      <c r="E32" s="105" t="s">
        <v>294</v>
      </c>
      <c r="F32" s="105"/>
      <c r="G32" s="105"/>
      <c r="H32" s="105"/>
      <c r="I32" s="105"/>
      <c r="J32" s="105"/>
      <c r="K32" s="105"/>
      <c r="L32" s="105"/>
      <c r="M32" s="105"/>
      <c r="N32" s="105"/>
      <c r="O32" s="105"/>
      <c r="P32" s="105"/>
      <c r="Q32" s="106"/>
      <c r="R32" s="56"/>
      <c r="S32" s="56"/>
      <c r="T32" s="56"/>
      <c r="U32" s="75"/>
    </row>
    <row r="33" spans="1:21" s="11" customFormat="1" ht="20.100000000000001" customHeight="1" x14ac:dyDescent="0.2">
      <c r="A33" s="12"/>
      <c r="B33" s="15" t="s">
        <v>32</v>
      </c>
      <c r="C33" s="32"/>
      <c r="D33" s="15" t="s">
        <v>30</v>
      </c>
      <c r="E33" s="105" t="s">
        <v>295</v>
      </c>
      <c r="F33" s="105"/>
      <c r="G33" s="105"/>
      <c r="H33" s="105"/>
      <c r="I33" s="105"/>
      <c r="J33" s="105"/>
      <c r="K33" s="105"/>
      <c r="L33" s="105"/>
      <c r="M33" s="105"/>
      <c r="N33" s="105"/>
      <c r="O33" s="105"/>
      <c r="P33" s="105"/>
      <c r="Q33" s="106"/>
      <c r="R33" s="56"/>
      <c r="S33" s="56"/>
      <c r="T33" s="56"/>
      <c r="U33" s="75"/>
    </row>
    <row r="34" spans="1:21" s="11" customFormat="1" ht="20.100000000000001" customHeight="1" x14ac:dyDescent="0.2">
      <c r="A34" s="12"/>
      <c r="B34" s="15" t="s">
        <v>33</v>
      </c>
      <c r="C34" s="61" t="s">
        <v>3</v>
      </c>
      <c r="D34" s="62"/>
      <c r="E34" s="125" t="s">
        <v>296</v>
      </c>
      <c r="F34" s="125"/>
      <c r="G34" s="125"/>
      <c r="H34" s="125"/>
      <c r="I34" s="125"/>
      <c r="J34" s="125"/>
      <c r="K34" s="125"/>
      <c r="L34" s="125"/>
      <c r="M34" s="125"/>
      <c r="N34" s="125"/>
      <c r="O34" s="125"/>
      <c r="P34" s="125"/>
      <c r="Q34" s="126"/>
      <c r="R34" s="57">
        <f>SUM(R35:R45)</f>
        <v>0</v>
      </c>
      <c r="S34" s="57">
        <f>SUM(S35:S45)</f>
        <v>0</v>
      </c>
      <c r="T34" s="57">
        <f>SUM(T35:T45)</f>
        <v>0</v>
      </c>
      <c r="U34" s="75"/>
    </row>
    <row r="35" spans="1:21" s="11" customFormat="1" ht="20.100000000000001" customHeight="1" x14ac:dyDescent="0.2">
      <c r="A35" s="12"/>
      <c r="B35" s="15" t="s">
        <v>34</v>
      </c>
      <c r="C35" s="32"/>
      <c r="D35" s="15" t="s">
        <v>31</v>
      </c>
      <c r="E35" s="105" t="s">
        <v>297</v>
      </c>
      <c r="F35" s="105"/>
      <c r="G35" s="105"/>
      <c r="H35" s="105"/>
      <c r="I35" s="105"/>
      <c r="J35" s="105"/>
      <c r="K35" s="105"/>
      <c r="L35" s="105"/>
      <c r="M35" s="105"/>
      <c r="N35" s="105"/>
      <c r="O35" s="105"/>
      <c r="P35" s="105"/>
      <c r="Q35" s="106"/>
      <c r="R35" s="56"/>
      <c r="S35" s="56"/>
      <c r="T35" s="56"/>
      <c r="U35" s="75"/>
    </row>
    <row r="36" spans="1:21" s="11" customFormat="1" ht="20.100000000000001" customHeight="1" x14ac:dyDescent="0.2">
      <c r="A36" s="12"/>
      <c r="B36" s="15" t="s">
        <v>35</v>
      </c>
      <c r="C36" s="32"/>
      <c r="D36" s="15" t="s">
        <v>32</v>
      </c>
      <c r="E36" s="105" t="s">
        <v>298</v>
      </c>
      <c r="F36" s="105"/>
      <c r="G36" s="105"/>
      <c r="H36" s="105"/>
      <c r="I36" s="105"/>
      <c r="J36" s="105"/>
      <c r="K36" s="105"/>
      <c r="L36" s="105"/>
      <c r="M36" s="105"/>
      <c r="N36" s="105"/>
      <c r="O36" s="105"/>
      <c r="P36" s="105"/>
      <c r="Q36" s="106"/>
      <c r="R36" s="56"/>
      <c r="S36" s="56"/>
      <c r="T36" s="56"/>
      <c r="U36" s="75"/>
    </row>
    <row r="37" spans="1:21" s="11" customFormat="1" ht="20.100000000000001" customHeight="1" x14ac:dyDescent="0.2">
      <c r="A37" s="22"/>
      <c r="B37" s="15" t="s">
        <v>36</v>
      </c>
      <c r="C37" s="54"/>
      <c r="D37" s="15" t="s">
        <v>33</v>
      </c>
      <c r="E37" s="105" t="s">
        <v>299</v>
      </c>
      <c r="F37" s="105"/>
      <c r="G37" s="105"/>
      <c r="H37" s="105"/>
      <c r="I37" s="105"/>
      <c r="J37" s="105"/>
      <c r="K37" s="105"/>
      <c r="L37" s="105"/>
      <c r="M37" s="105"/>
      <c r="N37" s="105"/>
      <c r="O37" s="105"/>
      <c r="P37" s="105"/>
      <c r="Q37" s="106"/>
      <c r="R37" s="56"/>
      <c r="S37" s="56"/>
      <c r="T37" s="56"/>
      <c r="U37" s="75"/>
    </row>
    <row r="38" spans="1:21" s="11" customFormat="1" ht="20.100000000000001" customHeight="1" x14ac:dyDescent="0.2">
      <c r="A38" s="12"/>
      <c r="B38" s="15" t="s">
        <v>37</v>
      </c>
      <c r="C38" s="32"/>
      <c r="D38" s="15" t="s">
        <v>34</v>
      </c>
      <c r="E38" s="105" t="s">
        <v>300</v>
      </c>
      <c r="F38" s="105"/>
      <c r="G38" s="105"/>
      <c r="H38" s="105"/>
      <c r="I38" s="105"/>
      <c r="J38" s="105"/>
      <c r="K38" s="105"/>
      <c r="L38" s="105"/>
      <c r="M38" s="105"/>
      <c r="N38" s="105"/>
      <c r="O38" s="105"/>
      <c r="P38" s="105"/>
      <c r="Q38" s="106"/>
      <c r="R38" s="56"/>
      <c r="S38" s="56"/>
      <c r="T38" s="56"/>
      <c r="U38" s="75"/>
    </row>
    <row r="39" spans="1:21" s="11" customFormat="1" ht="20.100000000000001" customHeight="1" x14ac:dyDescent="0.2">
      <c r="A39" s="12"/>
      <c r="B39" s="15" t="s">
        <v>38</v>
      </c>
      <c r="C39" s="32"/>
      <c r="D39" s="15" t="s">
        <v>35</v>
      </c>
      <c r="E39" s="105" t="s">
        <v>301</v>
      </c>
      <c r="F39" s="105"/>
      <c r="G39" s="105"/>
      <c r="H39" s="105"/>
      <c r="I39" s="105"/>
      <c r="J39" s="105"/>
      <c r="K39" s="105"/>
      <c r="L39" s="105"/>
      <c r="M39" s="105"/>
      <c r="N39" s="105"/>
      <c r="O39" s="105"/>
      <c r="P39" s="105"/>
      <c r="Q39" s="106"/>
      <c r="R39" s="56"/>
      <c r="S39" s="56"/>
      <c r="T39" s="56"/>
      <c r="U39" s="75"/>
    </row>
    <row r="40" spans="1:21" s="11" customFormat="1" ht="20.100000000000001" customHeight="1" x14ac:dyDescent="0.2">
      <c r="A40" s="12"/>
      <c r="B40" s="15" t="s">
        <v>39</v>
      </c>
      <c r="C40" s="32"/>
      <c r="D40" s="15" t="s">
        <v>36</v>
      </c>
      <c r="E40" s="105" t="s">
        <v>303</v>
      </c>
      <c r="F40" s="105"/>
      <c r="G40" s="105"/>
      <c r="H40" s="105"/>
      <c r="I40" s="105"/>
      <c r="J40" s="105"/>
      <c r="K40" s="105"/>
      <c r="L40" s="105"/>
      <c r="M40" s="105"/>
      <c r="N40" s="105"/>
      <c r="O40" s="105"/>
      <c r="P40" s="105"/>
      <c r="Q40" s="106"/>
      <c r="R40" s="56"/>
      <c r="S40" s="56"/>
      <c r="T40" s="56"/>
      <c r="U40" s="75"/>
    </row>
    <row r="41" spans="1:21" s="11" customFormat="1" ht="20.100000000000001" customHeight="1" x14ac:dyDescent="0.2">
      <c r="A41" s="12"/>
      <c r="B41" s="15" t="s">
        <v>40</v>
      </c>
      <c r="C41" s="32"/>
      <c r="D41" s="15" t="s">
        <v>37</v>
      </c>
      <c r="E41" s="105" t="s">
        <v>302</v>
      </c>
      <c r="F41" s="105"/>
      <c r="G41" s="105"/>
      <c r="H41" s="105"/>
      <c r="I41" s="105"/>
      <c r="J41" s="105"/>
      <c r="K41" s="105"/>
      <c r="L41" s="105"/>
      <c r="M41" s="105"/>
      <c r="N41" s="105"/>
      <c r="O41" s="105"/>
      <c r="P41" s="105"/>
      <c r="Q41" s="106"/>
      <c r="R41" s="56"/>
      <c r="S41" s="56"/>
      <c r="T41" s="56"/>
      <c r="U41" s="75"/>
    </row>
    <row r="42" spans="1:21" s="11" customFormat="1" ht="20.100000000000001" customHeight="1" x14ac:dyDescent="0.2">
      <c r="A42" s="12"/>
      <c r="B42" s="15" t="s">
        <v>41</v>
      </c>
      <c r="C42" s="32"/>
      <c r="D42" s="15" t="s">
        <v>38</v>
      </c>
      <c r="E42" s="105" t="s">
        <v>304</v>
      </c>
      <c r="F42" s="105"/>
      <c r="G42" s="105"/>
      <c r="H42" s="105"/>
      <c r="I42" s="105"/>
      <c r="J42" s="105"/>
      <c r="K42" s="105"/>
      <c r="L42" s="105"/>
      <c r="M42" s="105"/>
      <c r="N42" s="105"/>
      <c r="O42" s="105"/>
      <c r="P42" s="105"/>
      <c r="Q42" s="106"/>
      <c r="R42" s="56"/>
      <c r="S42" s="56"/>
      <c r="T42" s="56"/>
      <c r="U42" s="75"/>
    </row>
    <row r="43" spans="1:21" s="11" customFormat="1" ht="20.100000000000001" customHeight="1" x14ac:dyDescent="0.2">
      <c r="A43" s="12"/>
      <c r="B43" s="15" t="s">
        <v>42</v>
      </c>
      <c r="C43" s="32"/>
      <c r="D43" s="15" t="s">
        <v>39</v>
      </c>
      <c r="E43" s="105" t="s">
        <v>305</v>
      </c>
      <c r="F43" s="105"/>
      <c r="G43" s="105"/>
      <c r="H43" s="105"/>
      <c r="I43" s="105"/>
      <c r="J43" s="105"/>
      <c r="K43" s="105"/>
      <c r="L43" s="105"/>
      <c r="M43" s="105"/>
      <c r="N43" s="105"/>
      <c r="O43" s="105"/>
      <c r="P43" s="105"/>
      <c r="Q43" s="106"/>
      <c r="R43" s="56"/>
      <c r="S43" s="56"/>
      <c r="T43" s="56"/>
      <c r="U43" s="75"/>
    </row>
    <row r="44" spans="1:21" s="11" customFormat="1" ht="20.100000000000001" customHeight="1" x14ac:dyDescent="0.2">
      <c r="A44" s="12"/>
      <c r="B44" s="15" t="s">
        <v>43</v>
      </c>
      <c r="C44" s="32"/>
      <c r="D44" s="15" t="s">
        <v>40</v>
      </c>
      <c r="E44" s="105" t="s">
        <v>306</v>
      </c>
      <c r="F44" s="105"/>
      <c r="G44" s="105"/>
      <c r="H44" s="105"/>
      <c r="I44" s="105"/>
      <c r="J44" s="105"/>
      <c r="K44" s="105"/>
      <c r="L44" s="105"/>
      <c r="M44" s="105"/>
      <c r="N44" s="105"/>
      <c r="O44" s="105"/>
      <c r="P44" s="105"/>
      <c r="Q44" s="106"/>
      <c r="R44" s="56"/>
      <c r="S44" s="56"/>
      <c r="T44" s="56"/>
      <c r="U44" s="75"/>
    </row>
    <row r="45" spans="1:21" s="11" customFormat="1" ht="20.100000000000001" customHeight="1" x14ac:dyDescent="0.2">
      <c r="A45" s="12"/>
      <c r="B45" s="15" t="s">
        <v>44</v>
      </c>
      <c r="C45" s="32"/>
      <c r="D45" s="15" t="s">
        <v>41</v>
      </c>
      <c r="E45" s="105" t="s">
        <v>307</v>
      </c>
      <c r="F45" s="105"/>
      <c r="G45" s="105"/>
      <c r="H45" s="105"/>
      <c r="I45" s="105"/>
      <c r="J45" s="105"/>
      <c r="K45" s="105"/>
      <c r="L45" s="105"/>
      <c r="M45" s="105"/>
      <c r="N45" s="105"/>
      <c r="O45" s="105"/>
      <c r="P45" s="105"/>
      <c r="Q45" s="106"/>
      <c r="R45" s="56"/>
      <c r="S45" s="56"/>
      <c r="T45" s="56"/>
      <c r="U45" s="75"/>
    </row>
    <row r="46" spans="1:21" s="11" customFormat="1" ht="20.100000000000001" customHeight="1" x14ac:dyDescent="0.2">
      <c r="A46" s="12"/>
      <c r="B46" s="15" t="s">
        <v>45</v>
      </c>
      <c r="C46" s="47" t="s">
        <v>4</v>
      </c>
      <c r="D46" s="46"/>
      <c r="E46" s="108" t="s">
        <v>308</v>
      </c>
      <c r="F46" s="108"/>
      <c r="G46" s="108"/>
      <c r="H46" s="108"/>
      <c r="I46" s="108"/>
      <c r="J46" s="108"/>
      <c r="K46" s="108"/>
      <c r="L46" s="108"/>
      <c r="M46" s="108"/>
      <c r="N46" s="108"/>
      <c r="O46" s="108"/>
      <c r="P46" s="108"/>
      <c r="Q46" s="109"/>
      <c r="R46" s="58">
        <f>R16+R30+R34</f>
        <v>0</v>
      </c>
      <c r="S46" s="58">
        <f>S16+S30+S34</f>
        <v>0</v>
      </c>
      <c r="T46" s="58">
        <f>T16+T30+T34</f>
        <v>0</v>
      </c>
      <c r="U46" s="75"/>
    </row>
    <row r="47" spans="1:21" s="11" customFormat="1" ht="15" customHeight="1" x14ac:dyDescent="0.2">
      <c r="A47" s="12"/>
      <c r="B47" s="12"/>
      <c r="C47" s="22"/>
      <c r="D47" s="12"/>
      <c r="E47" s="37"/>
      <c r="F47" s="37"/>
      <c r="G47" s="37"/>
      <c r="H47" s="37"/>
      <c r="I47" s="37"/>
      <c r="J47" s="37"/>
      <c r="K47" s="37"/>
      <c r="L47" s="37"/>
      <c r="M47" s="37"/>
      <c r="N47" s="37"/>
      <c r="O47" s="37"/>
      <c r="P47" s="37"/>
      <c r="Q47" s="37"/>
      <c r="R47" s="60"/>
      <c r="S47" s="60"/>
      <c r="T47" s="60"/>
      <c r="U47" s="75"/>
    </row>
    <row r="48" spans="1:21" s="11" customFormat="1" ht="15" customHeight="1" x14ac:dyDescent="0.2">
      <c r="A48" s="12"/>
      <c r="B48" s="12"/>
      <c r="C48" s="22"/>
      <c r="D48" s="12"/>
      <c r="E48" s="37"/>
      <c r="F48" s="37"/>
      <c r="G48" s="37"/>
      <c r="H48" s="37"/>
      <c r="I48" s="37"/>
      <c r="J48" s="37"/>
      <c r="K48" s="37"/>
      <c r="L48" s="37"/>
      <c r="M48" s="37"/>
      <c r="N48" s="37"/>
      <c r="O48" s="37"/>
      <c r="P48" s="37"/>
      <c r="Q48" s="37"/>
      <c r="R48" s="60"/>
      <c r="S48" s="60"/>
      <c r="T48" s="60"/>
      <c r="U48" s="75"/>
    </row>
    <row r="49" spans="1:21" s="11" customFormat="1" ht="15" customHeight="1" x14ac:dyDescent="0.2">
      <c r="A49" s="12"/>
      <c r="B49" s="12"/>
      <c r="C49" s="22"/>
      <c r="D49" s="12"/>
      <c r="E49" s="37"/>
      <c r="F49" s="37"/>
      <c r="G49" s="37"/>
      <c r="H49" s="37"/>
      <c r="I49" s="37"/>
      <c r="J49" s="37"/>
      <c r="K49" s="37"/>
      <c r="L49" s="37"/>
      <c r="M49" s="37"/>
      <c r="N49" s="37"/>
      <c r="O49" s="37"/>
      <c r="P49" s="37"/>
      <c r="Q49" s="37"/>
      <c r="R49" s="60"/>
      <c r="S49" s="60"/>
      <c r="T49" s="60"/>
      <c r="U49" s="75"/>
    </row>
    <row r="50" spans="1:21" s="11" customFormat="1" ht="15" customHeight="1" x14ac:dyDescent="0.2">
      <c r="A50" s="12"/>
      <c r="B50" s="12"/>
      <c r="C50" s="22"/>
      <c r="D50" s="12"/>
      <c r="E50" s="37"/>
      <c r="F50" s="37"/>
      <c r="G50" s="37"/>
      <c r="H50" s="37"/>
      <c r="I50" s="37"/>
      <c r="J50" s="37"/>
      <c r="K50" s="37"/>
      <c r="L50" s="37"/>
      <c r="M50" s="37"/>
      <c r="N50" s="37"/>
      <c r="O50" s="37"/>
      <c r="P50" s="37"/>
      <c r="Q50" s="37"/>
      <c r="R50" s="60"/>
      <c r="S50" s="60"/>
      <c r="T50" s="60"/>
      <c r="U50" s="75"/>
    </row>
    <row r="51" spans="1:21" s="11" customFormat="1" ht="15" customHeight="1" x14ac:dyDescent="0.2">
      <c r="A51" s="12"/>
      <c r="B51" s="12"/>
      <c r="C51" s="22"/>
      <c r="D51" s="12"/>
      <c r="E51" s="37"/>
      <c r="F51" s="37"/>
      <c r="G51" s="37"/>
      <c r="H51" s="37"/>
      <c r="I51" s="37"/>
      <c r="J51" s="37"/>
      <c r="K51" s="37"/>
      <c r="L51" s="37"/>
      <c r="M51" s="37"/>
      <c r="N51" s="37"/>
      <c r="O51" s="37"/>
      <c r="P51" s="37"/>
      <c r="Q51" s="37"/>
      <c r="R51" s="60"/>
      <c r="S51" s="60"/>
      <c r="T51" s="60"/>
      <c r="U51" s="75"/>
    </row>
    <row r="52" spans="1:21" s="11" customFormat="1" ht="15" customHeight="1" x14ac:dyDescent="0.2">
      <c r="A52" s="12"/>
      <c r="B52" s="12"/>
      <c r="C52" s="12"/>
      <c r="D52" s="12"/>
      <c r="E52" s="14"/>
      <c r="F52" s="14"/>
      <c r="G52" s="14"/>
      <c r="H52" s="14"/>
      <c r="I52" s="14"/>
      <c r="J52" s="14"/>
      <c r="K52" s="14"/>
      <c r="L52" s="14"/>
      <c r="M52" s="14"/>
      <c r="N52" s="14"/>
      <c r="O52" s="14"/>
      <c r="P52" s="14"/>
      <c r="Q52" s="14"/>
      <c r="R52" s="6"/>
      <c r="S52" s="6"/>
      <c r="T52" s="6"/>
      <c r="U52" s="75"/>
    </row>
    <row r="53" spans="1:21" ht="15" customHeight="1" x14ac:dyDescent="0.2">
      <c r="A53" s="89" t="str">
        <f>Borító!A36</f>
        <v>Kelt Dunaújvárosban, 2005.március 1-én</v>
      </c>
      <c r="B53" s="89"/>
      <c r="C53" s="89"/>
      <c r="D53" s="89"/>
      <c r="E53" s="89"/>
      <c r="F53" s="89"/>
      <c r="G53" s="89"/>
      <c r="H53" s="89"/>
      <c r="I53" s="89"/>
      <c r="J53" s="89"/>
      <c r="K53" s="89"/>
      <c r="L53" s="5"/>
      <c r="M53" s="5"/>
      <c r="N53" s="5" t="s">
        <v>6</v>
      </c>
      <c r="O53" s="5"/>
      <c r="P53" s="5"/>
      <c r="Q53" s="5"/>
      <c r="R53" s="88" t="s">
        <v>7</v>
      </c>
      <c r="S53" s="88"/>
      <c r="T53" s="88"/>
      <c r="U53" s="6"/>
    </row>
    <row r="54" spans="1:21" ht="15" customHeight="1" x14ac:dyDescent="0.2">
      <c r="A54" s="5"/>
      <c r="B54" s="5"/>
      <c r="C54" s="5"/>
      <c r="D54" s="5"/>
      <c r="E54" s="5"/>
      <c r="F54" s="5"/>
      <c r="G54" s="5"/>
      <c r="H54" s="5"/>
      <c r="I54" s="5"/>
      <c r="J54" s="5"/>
      <c r="K54" s="5"/>
      <c r="L54" s="5"/>
      <c r="M54" s="5"/>
      <c r="N54" s="5"/>
      <c r="O54" s="5"/>
      <c r="P54" s="5"/>
      <c r="Q54" s="5"/>
      <c r="R54" s="83" t="str">
        <f>Borító!R37</f>
        <v>Pató Pál vezérigazgató</v>
      </c>
      <c r="S54" s="83"/>
      <c r="T54" s="83"/>
      <c r="U54" s="6"/>
    </row>
    <row r="55" spans="1:21" x14ac:dyDescent="0.2">
      <c r="A55" s="5"/>
      <c r="B55" s="5"/>
      <c r="C55" s="5"/>
      <c r="D55" s="5"/>
      <c r="E55" s="5"/>
      <c r="F55" s="5"/>
      <c r="G55" s="5"/>
      <c r="H55" s="5"/>
      <c r="I55" s="5"/>
      <c r="J55" s="5"/>
      <c r="K55" s="5"/>
      <c r="L55" s="5"/>
      <c r="M55" s="5"/>
      <c r="N55" s="5"/>
      <c r="O55" s="5"/>
      <c r="P55" s="5"/>
      <c r="Q55" s="5"/>
      <c r="R55" s="6"/>
      <c r="S55" s="6"/>
      <c r="T55" s="6"/>
      <c r="U55" s="6"/>
    </row>
    <row r="56" spans="1:21" x14ac:dyDescent="0.2">
      <c r="A56" s="5"/>
      <c r="B56" s="5"/>
      <c r="C56" s="5"/>
      <c r="D56" s="5"/>
      <c r="E56" s="5"/>
      <c r="F56" s="5"/>
      <c r="G56" s="5"/>
      <c r="H56" s="5"/>
      <c r="I56" s="5"/>
      <c r="J56" s="5"/>
      <c r="K56" s="5"/>
      <c r="L56" s="5"/>
      <c r="M56" s="5"/>
      <c r="N56" s="5"/>
      <c r="O56" s="5"/>
      <c r="P56" s="5"/>
      <c r="Q56" s="5"/>
      <c r="R56" s="6"/>
      <c r="S56" s="6"/>
      <c r="T56" s="6"/>
      <c r="U56" s="6"/>
    </row>
    <row r="57" spans="1:21" x14ac:dyDescent="0.2">
      <c r="A57" s="5"/>
      <c r="B57" s="5"/>
      <c r="C57" s="5"/>
      <c r="D57" s="5"/>
      <c r="E57" s="5"/>
      <c r="F57" s="5"/>
      <c r="G57" s="5"/>
      <c r="H57" s="5"/>
      <c r="I57" s="5"/>
      <c r="J57" s="5"/>
      <c r="K57" s="5"/>
      <c r="L57" s="5"/>
      <c r="M57" s="5"/>
      <c r="N57" s="5"/>
      <c r="O57" s="5"/>
      <c r="P57" s="5"/>
      <c r="Q57" s="5"/>
      <c r="R57" s="6"/>
      <c r="S57" s="6"/>
      <c r="T57" s="6"/>
      <c r="U57" s="6"/>
    </row>
  </sheetData>
  <mergeCells count="41">
    <mergeCell ref="E37:Q37"/>
    <mergeCell ref="E38:Q38"/>
    <mergeCell ref="E30:Q30"/>
    <mergeCell ref="E31:Q31"/>
    <mergeCell ref="E32:Q32"/>
    <mergeCell ref="E33:Q33"/>
    <mergeCell ref="A53:K53"/>
    <mergeCell ref="R53:T53"/>
    <mergeCell ref="R54:T54"/>
    <mergeCell ref="E46:Q46"/>
    <mergeCell ref="E43:Q43"/>
    <mergeCell ref="E44:Q44"/>
    <mergeCell ref="E36:Q36"/>
    <mergeCell ref="E26:Q26"/>
    <mergeCell ref="E27:Q27"/>
    <mergeCell ref="E28:Q28"/>
    <mergeCell ref="E29:Q29"/>
    <mergeCell ref="E45:Q45"/>
    <mergeCell ref="E39:Q39"/>
    <mergeCell ref="E40:Q40"/>
    <mergeCell ref="E41:Q41"/>
    <mergeCell ref="E42:Q42"/>
    <mergeCell ref="A2:L2"/>
    <mergeCell ref="A4:L4"/>
    <mergeCell ref="B8:S8"/>
    <mergeCell ref="B9:S9"/>
    <mergeCell ref="E34:Q34"/>
    <mergeCell ref="E35:Q35"/>
    <mergeCell ref="E18:Q18"/>
    <mergeCell ref="E19:Q19"/>
    <mergeCell ref="E20:Q20"/>
    <mergeCell ref="B14:Q15"/>
    <mergeCell ref="E25:Q25"/>
    <mergeCell ref="B10:S10"/>
    <mergeCell ref="B11:S11"/>
    <mergeCell ref="E16:Q16"/>
    <mergeCell ref="E21:Q21"/>
    <mergeCell ref="E22:Q22"/>
    <mergeCell ref="E23:Q23"/>
    <mergeCell ref="E24:Q24"/>
    <mergeCell ref="E17:Q17"/>
  </mergeCells>
  <phoneticPr fontId="19" type="noConversion"/>
  <printOptions horizontalCentered="1"/>
  <pageMargins left="0.51181102362204722" right="0" top="0.59055118110236227" bottom="0.59055118110236227" header="0.19685039370078741" footer="0.23622047244094491"/>
  <pageSetup paperSize="9" scale="71" orientation="portrait" verticalDpi="300" r:id="rId1"/>
  <headerFooter alignWithMargins="0">
    <oddFooter>&amp;L&amp;"Arial,Dőlt"&amp;8&amp;F</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6"/>
  <dimension ref="A1:T44"/>
  <sheetViews>
    <sheetView view="pageBreakPreview" zoomScaleNormal="90" workbookViewId="0">
      <selection activeCell="R20" sqref="R20"/>
    </sheetView>
  </sheetViews>
  <sheetFormatPr defaultRowHeight="12.75" x14ac:dyDescent="0.2"/>
  <cols>
    <col min="1" max="17" width="4.28515625" style="13" customWidth="1"/>
    <col min="18" max="20" width="18.7109375" style="7" customWidth="1"/>
    <col min="21" max="16384" width="9.140625" style="7"/>
  </cols>
  <sheetData>
    <row r="1" spans="1:20" s="4" customFormat="1" ht="20.100000000000001" customHeight="1" x14ac:dyDescent="0.2">
      <c r="A1" s="1">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row>
    <row r="2" spans="1:20" ht="15" customHeight="1" x14ac:dyDescent="0.2">
      <c r="A2" s="84" t="s">
        <v>9</v>
      </c>
      <c r="B2" s="84"/>
      <c r="C2" s="84"/>
      <c r="D2" s="84"/>
      <c r="E2" s="84"/>
      <c r="F2" s="84"/>
      <c r="G2" s="84"/>
      <c r="H2" s="84"/>
      <c r="I2" s="84"/>
      <c r="J2" s="84"/>
      <c r="K2" s="84"/>
      <c r="L2" s="84"/>
      <c r="M2" s="5"/>
      <c r="N2" s="5"/>
      <c r="O2" s="5"/>
      <c r="P2" s="5"/>
      <c r="Q2" s="5"/>
      <c r="R2" s="6"/>
      <c r="S2" s="6"/>
      <c r="T2" s="6"/>
    </row>
    <row r="3" spans="1:20" s="4" customFormat="1"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1</v>
      </c>
      <c r="Q3" s="1">
        <v>5</v>
      </c>
      <c r="R3" s="23"/>
      <c r="S3" s="23"/>
      <c r="T3" s="23"/>
    </row>
    <row r="4" spans="1:20" s="11" customFormat="1" ht="15" customHeight="1" x14ac:dyDescent="0.2">
      <c r="A4" s="85" t="s">
        <v>8</v>
      </c>
      <c r="B4" s="85"/>
      <c r="C4" s="85"/>
      <c r="D4" s="85"/>
      <c r="E4" s="85"/>
      <c r="F4" s="85"/>
      <c r="G4" s="85"/>
      <c r="H4" s="85"/>
      <c r="I4" s="85"/>
      <c r="J4" s="85"/>
      <c r="K4" s="85"/>
      <c r="L4" s="85"/>
      <c r="M4" s="5"/>
      <c r="N4" s="5"/>
      <c r="O4" s="5"/>
      <c r="P4" s="5"/>
      <c r="Q4" s="10"/>
      <c r="R4" s="6"/>
      <c r="S4" s="6"/>
      <c r="T4" s="6"/>
    </row>
    <row r="5" spans="1:20" s="11" customFormat="1" ht="15" customHeight="1" x14ac:dyDescent="0.2">
      <c r="A5" s="5"/>
      <c r="B5" s="5"/>
      <c r="C5" s="5"/>
      <c r="D5" s="5"/>
      <c r="E5" s="5"/>
      <c r="F5" s="5"/>
      <c r="G5" s="5"/>
      <c r="H5" s="5"/>
      <c r="I5" s="5"/>
      <c r="J5" s="5"/>
      <c r="K5" s="5"/>
      <c r="L5" s="5"/>
      <c r="M5" s="5"/>
      <c r="N5" s="5"/>
      <c r="O5" s="5"/>
      <c r="P5" s="5"/>
      <c r="Q5" s="10"/>
      <c r="R5" s="6"/>
      <c r="S5" s="6"/>
      <c r="T5" s="6"/>
    </row>
    <row r="6" spans="1:20" s="11" customFormat="1" ht="15" customHeight="1" x14ac:dyDescent="0.2">
      <c r="A6" s="5"/>
      <c r="B6" s="5"/>
      <c r="C6" s="5"/>
      <c r="D6" s="5"/>
      <c r="E6" s="5"/>
      <c r="F6" s="5"/>
      <c r="G6" s="5"/>
      <c r="H6" s="5"/>
      <c r="I6" s="5"/>
      <c r="J6" s="5"/>
      <c r="K6" s="5"/>
      <c r="L6" s="5"/>
      <c r="M6" s="5"/>
      <c r="N6" s="5"/>
      <c r="O6" s="5"/>
      <c r="P6" s="5"/>
      <c r="Q6" s="10"/>
      <c r="R6" s="6"/>
      <c r="S6" s="6"/>
      <c r="T6" s="6"/>
    </row>
    <row r="7" spans="1:20" s="11" customFormat="1" ht="15" customHeight="1" x14ac:dyDescent="0.2">
      <c r="A7" s="5"/>
      <c r="B7" s="5"/>
      <c r="C7" s="5"/>
      <c r="D7" s="5"/>
      <c r="E7" s="5"/>
      <c r="F7" s="5"/>
      <c r="G7" s="5"/>
      <c r="H7" s="5"/>
      <c r="I7" s="5"/>
      <c r="J7" s="5"/>
      <c r="K7" s="5"/>
      <c r="L7" s="5"/>
      <c r="M7" s="5"/>
      <c r="N7" s="5"/>
      <c r="O7" s="5"/>
      <c r="P7" s="5"/>
      <c r="Q7" s="10"/>
      <c r="R7" s="6"/>
      <c r="S7" s="6"/>
      <c r="T7" s="6"/>
    </row>
    <row r="8" spans="1:20" s="11" customFormat="1" ht="20.100000000000001" customHeight="1" x14ac:dyDescent="0.2">
      <c r="A8" s="5"/>
      <c r="B8" s="87" t="str">
        <f>Borító!B14</f>
        <v>Minta Rt.</v>
      </c>
      <c r="C8" s="87"/>
      <c r="D8" s="87"/>
      <c r="E8" s="87"/>
      <c r="F8" s="87"/>
      <c r="G8" s="87"/>
      <c r="H8" s="87"/>
      <c r="I8" s="87"/>
      <c r="J8" s="87"/>
      <c r="K8" s="87"/>
      <c r="L8" s="87"/>
      <c r="M8" s="87"/>
      <c r="N8" s="87"/>
      <c r="O8" s="87"/>
      <c r="P8" s="87"/>
      <c r="Q8" s="87"/>
      <c r="R8" s="87"/>
      <c r="S8" s="87"/>
      <c r="T8" s="6"/>
    </row>
    <row r="9" spans="1:20" s="11" customFormat="1" ht="20.100000000000001" customHeight="1" x14ac:dyDescent="0.2">
      <c r="A9" s="5"/>
      <c r="B9" s="114" t="str">
        <f>Borító!B15</f>
        <v>2400 Dunaújváros, Jóreménység utca 2005.</v>
      </c>
      <c r="C9" s="114"/>
      <c r="D9" s="114"/>
      <c r="E9" s="114"/>
      <c r="F9" s="114"/>
      <c r="G9" s="114"/>
      <c r="H9" s="114"/>
      <c r="I9" s="114"/>
      <c r="J9" s="114"/>
      <c r="K9" s="114"/>
      <c r="L9" s="114"/>
      <c r="M9" s="114"/>
      <c r="N9" s="114"/>
      <c r="O9" s="114"/>
      <c r="P9" s="114"/>
      <c r="Q9" s="114"/>
      <c r="R9" s="114"/>
      <c r="S9" s="114"/>
      <c r="T9" s="6"/>
    </row>
    <row r="10" spans="1:20" s="11" customFormat="1" ht="20.100000000000001" customHeight="1" x14ac:dyDescent="0.2">
      <c r="A10" s="5"/>
      <c r="B10" s="113" t="s">
        <v>323</v>
      </c>
      <c r="C10" s="113"/>
      <c r="D10" s="113"/>
      <c r="E10" s="113"/>
      <c r="F10" s="113"/>
      <c r="G10" s="113"/>
      <c r="H10" s="113"/>
      <c r="I10" s="113"/>
      <c r="J10" s="113"/>
      <c r="K10" s="113"/>
      <c r="L10" s="113"/>
      <c r="M10" s="113"/>
      <c r="N10" s="113"/>
      <c r="O10" s="113"/>
      <c r="P10" s="113"/>
      <c r="Q10" s="113"/>
      <c r="R10" s="113"/>
      <c r="S10" s="113"/>
      <c r="T10" s="6"/>
    </row>
    <row r="11" spans="1:20" s="11" customFormat="1" ht="20.100000000000001" customHeight="1" x14ac:dyDescent="0.2">
      <c r="A11" s="5"/>
      <c r="B11" s="103" t="str">
        <f>Borító!B20</f>
        <v>Beszámolási időszak:    2004.01.01. - 2004.12.31.</v>
      </c>
      <c r="C11" s="103"/>
      <c r="D11" s="103"/>
      <c r="E11" s="103"/>
      <c r="F11" s="103"/>
      <c r="G11" s="103"/>
      <c r="H11" s="103"/>
      <c r="I11" s="103"/>
      <c r="J11" s="103"/>
      <c r="K11" s="103"/>
      <c r="L11" s="103"/>
      <c r="M11" s="103"/>
      <c r="N11" s="103"/>
      <c r="O11" s="103"/>
      <c r="P11" s="103"/>
      <c r="Q11" s="103"/>
      <c r="R11" s="103"/>
      <c r="S11" s="103"/>
      <c r="T11" s="6"/>
    </row>
    <row r="12" spans="1:20" s="11" customFormat="1" ht="20.100000000000001" customHeight="1" x14ac:dyDescent="0.2">
      <c r="A12" s="5"/>
      <c r="B12" s="59"/>
      <c r="C12" s="59"/>
      <c r="D12" s="59"/>
      <c r="E12" s="59"/>
      <c r="F12" s="59"/>
      <c r="G12" s="59"/>
      <c r="H12" s="59"/>
      <c r="I12" s="59"/>
      <c r="J12" s="59"/>
      <c r="K12" s="59"/>
      <c r="L12" s="59"/>
      <c r="M12" s="59"/>
      <c r="N12" s="59"/>
      <c r="O12" s="59"/>
      <c r="P12" s="59"/>
      <c r="Q12" s="59"/>
      <c r="R12" s="59"/>
      <c r="S12" s="59"/>
      <c r="T12" s="6"/>
    </row>
    <row r="13" spans="1:20" s="11" customFormat="1" ht="20.100000000000001" customHeight="1" x14ac:dyDescent="0.2">
      <c r="A13" s="5"/>
      <c r="B13" s="59"/>
      <c r="C13" s="59"/>
      <c r="D13" s="59"/>
      <c r="E13" s="59"/>
      <c r="F13" s="59"/>
      <c r="G13" s="59"/>
      <c r="H13" s="59"/>
      <c r="I13" s="59"/>
      <c r="J13" s="59"/>
      <c r="K13" s="59"/>
      <c r="L13" s="59"/>
      <c r="M13" s="59"/>
      <c r="N13" s="59"/>
      <c r="O13" s="59"/>
      <c r="P13" s="59"/>
      <c r="Q13" s="59"/>
      <c r="R13" s="59"/>
      <c r="S13" s="59"/>
      <c r="T13" s="6"/>
    </row>
    <row r="14" spans="1:20" s="11" customFormat="1" ht="15" customHeight="1" x14ac:dyDescent="0.2">
      <c r="A14" s="5"/>
      <c r="B14" s="96" t="s">
        <v>351</v>
      </c>
      <c r="C14" s="85"/>
      <c r="D14" s="85"/>
      <c r="E14" s="85"/>
      <c r="F14" s="85"/>
      <c r="G14" s="85"/>
      <c r="H14" s="85"/>
      <c r="I14" s="85"/>
      <c r="J14" s="85"/>
      <c r="K14" s="85"/>
      <c r="L14" s="85"/>
      <c r="M14" s="85"/>
      <c r="N14" s="85"/>
      <c r="O14" s="85"/>
      <c r="P14" s="85"/>
      <c r="Q14" s="97"/>
      <c r="R14" s="25" t="s">
        <v>13</v>
      </c>
      <c r="S14" s="27" t="s">
        <v>14</v>
      </c>
      <c r="T14" s="25" t="s">
        <v>12</v>
      </c>
    </row>
    <row r="15" spans="1:20" s="24" customFormat="1" ht="15" customHeight="1" x14ac:dyDescent="0.2">
      <c r="A15" s="5"/>
      <c r="B15" s="98"/>
      <c r="C15" s="99"/>
      <c r="D15" s="99"/>
      <c r="E15" s="99"/>
      <c r="F15" s="99"/>
      <c r="G15" s="99"/>
      <c r="H15" s="99"/>
      <c r="I15" s="99"/>
      <c r="J15" s="99"/>
      <c r="K15" s="99"/>
      <c r="L15" s="99"/>
      <c r="M15" s="99"/>
      <c r="N15" s="99"/>
      <c r="O15" s="99"/>
      <c r="P15" s="99"/>
      <c r="Q15" s="100"/>
      <c r="R15" s="29">
        <f>'Eszközök A'!R11</f>
        <v>37986</v>
      </c>
      <c r="S15" s="28" t="s">
        <v>0</v>
      </c>
      <c r="T15" s="29">
        <f>'Eszközök A'!T11</f>
        <v>38352</v>
      </c>
    </row>
    <row r="16" spans="1:20" s="11" customFormat="1" ht="30" customHeight="1" x14ac:dyDescent="0.2">
      <c r="A16" s="12"/>
      <c r="B16" s="135" t="s">
        <v>334</v>
      </c>
      <c r="C16" s="65" t="s">
        <v>15</v>
      </c>
      <c r="D16" s="132" t="s">
        <v>331</v>
      </c>
      <c r="E16" s="133"/>
      <c r="F16" s="133"/>
      <c r="G16" s="133"/>
      <c r="H16" s="133"/>
      <c r="I16" s="133"/>
      <c r="J16" s="133"/>
      <c r="K16" s="133"/>
      <c r="L16" s="133"/>
      <c r="M16" s="133"/>
      <c r="N16" s="133"/>
      <c r="O16" s="133"/>
      <c r="P16" s="133"/>
      <c r="Q16" s="134"/>
      <c r="R16" s="56">
        <f>('Eredmény A'!R15+'Eredmény A'!R18-'Eredmény A'!R26)</f>
        <v>0</v>
      </c>
      <c r="S16" s="56">
        <f>('Eredmény A'!S15+'Eredmény A'!S18-'Eredmény A'!S26)</f>
        <v>0</v>
      </c>
      <c r="T16" s="56">
        <f>('Eredmény A'!T15+'Eredmény A'!T18-'Eredmény A'!T26)</f>
        <v>0</v>
      </c>
    </row>
    <row r="17" spans="1:20" s="11" customFormat="1" ht="30" customHeight="1" x14ac:dyDescent="0.2">
      <c r="A17" s="12"/>
      <c r="B17" s="136"/>
      <c r="C17" s="65" t="s">
        <v>16</v>
      </c>
      <c r="D17" s="132" t="s">
        <v>332</v>
      </c>
      <c r="E17" s="133"/>
      <c r="F17" s="133"/>
      <c r="G17" s="133"/>
      <c r="H17" s="133"/>
      <c r="I17" s="133"/>
      <c r="J17" s="133"/>
      <c r="K17" s="133"/>
      <c r="L17" s="133"/>
      <c r="M17" s="133"/>
      <c r="N17" s="133"/>
      <c r="O17" s="133"/>
      <c r="P17" s="133"/>
      <c r="Q17" s="134"/>
      <c r="R17" s="56">
        <f>R16-'Eredmény A'!R31</f>
        <v>0</v>
      </c>
      <c r="S17" s="56">
        <f>S16-'Eredmény A'!S31</f>
        <v>0</v>
      </c>
      <c r="T17" s="56">
        <f>T16-'Eredmény A'!T31</f>
        <v>0</v>
      </c>
    </row>
    <row r="18" spans="1:20" s="11" customFormat="1" ht="30" customHeight="1" x14ac:dyDescent="0.2">
      <c r="A18" s="12"/>
      <c r="B18" s="136"/>
      <c r="C18" s="65" t="s">
        <v>17</v>
      </c>
      <c r="D18" s="132" t="s">
        <v>330</v>
      </c>
      <c r="E18" s="133"/>
      <c r="F18" s="133"/>
      <c r="G18" s="133"/>
      <c r="H18" s="133"/>
      <c r="I18" s="133"/>
      <c r="J18" s="133"/>
      <c r="K18" s="133"/>
      <c r="L18" s="133"/>
      <c r="M18" s="133"/>
      <c r="N18" s="133"/>
      <c r="O18" s="133"/>
      <c r="P18" s="133"/>
      <c r="Q18" s="134"/>
      <c r="R18" s="66" t="str">
        <f>IF('Eredmény A'!R15&lt;&gt;0,R16/'Eredmény A'!R15,"")</f>
        <v/>
      </c>
      <c r="S18" s="66" t="str">
        <f>IF('Eredmény A'!S15&lt;&gt;0,S16/'Eredmény A'!S15,"")</f>
        <v/>
      </c>
      <c r="T18" s="66" t="str">
        <f>IF('Eredmény A'!T15&lt;&gt;0,T16/'Eredmény A'!T15,"")</f>
        <v/>
      </c>
    </row>
    <row r="19" spans="1:20" s="11" customFormat="1" ht="30" customHeight="1" x14ac:dyDescent="0.2">
      <c r="A19" s="12"/>
      <c r="B19" s="136"/>
      <c r="C19" s="65" t="s">
        <v>18</v>
      </c>
      <c r="D19" s="132" t="s">
        <v>335</v>
      </c>
      <c r="E19" s="133"/>
      <c r="F19" s="133"/>
      <c r="G19" s="133"/>
      <c r="H19" s="133"/>
      <c r="I19" s="133"/>
      <c r="J19" s="133"/>
      <c r="K19" s="133"/>
      <c r="L19" s="133"/>
      <c r="M19" s="133"/>
      <c r="N19" s="133"/>
      <c r="O19" s="133"/>
      <c r="P19" s="133"/>
      <c r="Q19" s="134"/>
      <c r="R19" s="66" t="str">
        <f>IF('Eredmény A'!R15&lt;&gt;0,'Eredmény A'!R34/'Eredmény A'!R15,"")</f>
        <v/>
      </c>
      <c r="S19" s="66" t="str">
        <f>IF('Eredmény A'!S15&lt;&gt;0,'Eredmény A'!S34/'Eredmény A'!S15,"")</f>
        <v/>
      </c>
      <c r="T19" s="66" t="str">
        <f>IF('Eredmény A'!T15&lt;&gt;0,'Eredmény A'!T34/'Eredmény A'!T15,"")</f>
        <v/>
      </c>
    </row>
    <row r="20" spans="1:20" s="11" customFormat="1" ht="30" customHeight="1" x14ac:dyDescent="0.2">
      <c r="A20" s="12"/>
      <c r="B20" s="136"/>
      <c r="C20" s="65" t="s">
        <v>19</v>
      </c>
      <c r="D20" s="132" t="s">
        <v>337</v>
      </c>
      <c r="E20" s="133"/>
      <c r="F20" s="133"/>
      <c r="G20" s="133"/>
      <c r="H20" s="133"/>
      <c r="I20" s="133"/>
      <c r="J20" s="133"/>
      <c r="K20" s="133"/>
      <c r="L20" s="133"/>
      <c r="M20" s="133"/>
      <c r="N20" s="133"/>
      <c r="O20" s="133"/>
      <c r="P20" s="133"/>
      <c r="Q20" s="134"/>
      <c r="R20" s="66" t="str">
        <f>IF(('Eredmény A'!R15+'Eredmény A'!R18)&lt;&gt;0,'Eredmény A'!R30/('Eredmény A'!R15+'Eredmény A'!R18),"")</f>
        <v/>
      </c>
      <c r="S20" s="66" t="str">
        <f>IF(('Eredmény A'!S15+'Eredmény A'!S18)&lt;&gt;0,'Eredmény A'!S30/('Eredmény A'!S15+'Eredmény A'!S18),"")</f>
        <v/>
      </c>
      <c r="T20" s="66" t="str">
        <f>IF(('Eredmény A'!T15+'Eredmény A'!T18)&lt;&gt;0,'Eredmény A'!T30/('Eredmény A'!T15+'Eredmény A'!T18),"")</f>
        <v/>
      </c>
    </row>
    <row r="21" spans="1:20" s="11" customFormat="1" ht="30" customHeight="1" x14ac:dyDescent="0.2">
      <c r="A21" s="12"/>
      <c r="B21" s="137"/>
      <c r="C21" s="65" t="s">
        <v>20</v>
      </c>
      <c r="D21" s="132" t="s">
        <v>336</v>
      </c>
      <c r="E21" s="133"/>
      <c r="F21" s="133"/>
      <c r="G21" s="133"/>
      <c r="H21" s="133"/>
      <c r="I21" s="133"/>
      <c r="J21" s="133"/>
      <c r="K21" s="133"/>
      <c r="L21" s="133"/>
      <c r="M21" s="133"/>
      <c r="N21" s="133"/>
      <c r="O21" s="133"/>
      <c r="P21" s="133"/>
      <c r="Q21" s="134"/>
      <c r="R21" s="56" t="str">
        <f>IF(R38&lt;&gt;0,R17/R38,"")</f>
        <v/>
      </c>
      <c r="S21" s="56" t="str">
        <f>IF(S38&lt;&gt;0,S17/S38,"")</f>
        <v/>
      </c>
      <c r="T21" s="56" t="str">
        <f>IF(T38&lt;&gt;0,T17/T38,"")</f>
        <v/>
      </c>
    </row>
    <row r="22" spans="1:20" s="11" customFormat="1" ht="30" customHeight="1" x14ac:dyDescent="0.2">
      <c r="A22" s="12"/>
      <c r="B22" s="129" t="s">
        <v>328</v>
      </c>
      <c r="C22" s="65" t="s">
        <v>15</v>
      </c>
      <c r="D22" s="132" t="s">
        <v>338</v>
      </c>
      <c r="E22" s="133"/>
      <c r="F22" s="133"/>
      <c r="G22" s="133"/>
      <c r="H22" s="133"/>
      <c r="I22" s="133"/>
      <c r="J22" s="133"/>
      <c r="K22" s="133"/>
      <c r="L22" s="133"/>
      <c r="M22" s="133"/>
      <c r="N22" s="133"/>
      <c r="O22" s="133"/>
      <c r="P22" s="133"/>
      <c r="Q22" s="134"/>
      <c r="R22" s="67" t="str">
        <f>IF(('Források A'!R41+'Források A'!R51)&lt;&gt;0,'Eszközök A'!R37/('Források A'!R41+'Források A'!R51),"")</f>
        <v/>
      </c>
      <c r="S22" s="67" t="str">
        <f>IF(('Források A'!S41+'Források A'!S51)&lt;&gt;0,'Eszközök A'!S37/('Források A'!S41+'Források A'!S51),"")</f>
        <v/>
      </c>
      <c r="T22" s="67" t="str">
        <f>IF(('Források A'!T41+'Források A'!T51)&lt;&gt;0,'Eszközök A'!T37/('Források A'!T41+'Források A'!T51),"")</f>
        <v/>
      </c>
    </row>
    <row r="23" spans="1:20" s="11" customFormat="1" ht="30" customHeight="1" x14ac:dyDescent="0.2">
      <c r="A23" s="12"/>
      <c r="B23" s="130"/>
      <c r="C23" s="65" t="s">
        <v>16</v>
      </c>
      <c r="D23" s="132" t="s">
        <v>326</v>
      </c>
      <c r="E23" s="133"/>
      <c r="F23" s="133"/>
      <c r="G23" s="133"/>
      <c r="H23" s="133"/>
      <c r="I23" s="133"/>
      <c r="J23" s="133"/>
      <c r="K23" s="133"/>
      <c r="L23" s="133"/>
      <c r="M23" s="133"/>
      <c r="N23" s="133"/>
      <c r="O23" s="133"/>
      <c r="P23" s="133"/>
      <c r="Q23" s="134"/>
      <c r="R23" s="67" t="str">
        <f>IF('Források A'!R41&lt;&gt;0,'Eszközök A'!R37/'Források A'!R41,"")</f>
        <v/>
      </c>
      <c r="S23" s="67" t="str">
        <f>IF('Források A'!S41&lt;&gt;0,'Eszközök A'!S37/'Források A'!S41,"")</f>
        <v/>
      </c>
      <c r="T23" s="67" t="str">
        <f>IF('Források A'!T41&lt;&gt;0,'Eszközök A'!T37/'Források A'!T41,"")</f>
        <v/>
      </c>
    </row>
    <row r="24" spans="1:20" s="11" customFormat="1" ht="30" customHeight="1" x14ac:dyDescent="0.2">
      <c r="A24" s="12"/>
      <c r="B24" s="130"/>
      <c r="C24" s="65" t="s">
        <v>17</v>
      </c>
      <c r="D24" s="132" t="s">
        <v>327</v>
      </c>
      <c r="E24" s="133"/>
      <c r="F24" s="133"/>
      <c r="G24" s="133"/>
      <c r="H24" s="133"/>
      <c r="I24" s="133"/>
      <c r="J24" s="133"/>
      <c r="K24" s="133"/>
      <c r="L24" s="133"/>
      <c r="M24" s="133"/>
      <c r="N24" s="133"/>
      <c r="O24" s="133"/>
      <c r="P24" s="133"/>
      <c r="Q24" s="134"/>
      <c r="R24" s="67" t="str">
        <f>IF('Eszközök A'!R63&lt;&gt;0,'Források A'!R27/'Eszközök A'!R63,"")</f>
        <v/>
      </c>
      <c r="S24" s="67" t="str">
        <f>IF('Eszközök A'!S63&lt;&gt;0,'Források A'!S27/'Eszközök A'!S63,"")</f>
        <v/>
      </c>
      <c r="T24" s="67" t="str">
        <f>IF('Eszközök A'!T63&lt;&gt;0,'Források A'!T27/'Eszközök A'!T63,"")</f>
        <v/>
      </c>
    </row>
    <row r="25" spans="1:20" s="11" customFormat="1" ht="30" customHeight="1" x14ac:dyDescent="0.2">
      <c r="A25" s="12"/>
      <c r="B25" s="130"/>
      <c r="C25" s="65" t="s">
        <v>18</v>
      </c>
      <c r="D25" s="132" t="s">
        <v>339</v>
      </c>
      <c r="E25" s="133"/>
      <c r="F25" s="133"/>
      <c r="G25" s="133"/>
      <c r="H25" s="133"/>
      <c r="I25" s="133"/>
      <c r="J25" s="133"/>
      <c r="K25" s="133"/>
      <c r="L25" s="133"/>
      <c r="M25" s="133"/>
      <c r="N25" s="133"/>
      <c r="O25" s="133"/>
      <c r="P25" s="133"/>
      <c r="Q25" s="134"/>
      <c r="R25" s="67" t="str">
        <f>IF('Források A'!R27&lt;&gt;0,'Források A'!R14/'Források A'!R27,"")</f>
        <v/>
      </c>
      <c r="S25" s="67" t="str">
        <f>IF('Források A'!S27&lt;&gt;0,'Források A'!S14/'Források A'!S27,"")</f>
        <v/>
      </c>
      <c r="T25" s="67" t="str">
        <f>IF('Források A'!T27&lt;&gt;0,'Források A'!T14/'Források A'!T27,"")</f>
        <v/>
      </c>
    </row>
    <row r="26" spans="1:20" s="11" customFormat="1" ht="30" customHeight="1" x14ac:dyDescent="0.2">
      <c r="A26" s="12"/>
      <c r="B26" s="131"/>
      <c r="C26" s="65" t="s">
        <v>19</v>
      </c>
      <c r="D26" s="132" t="s">
        <v>353</v>
      </c>
      <c r="E26" s="133"/>
      <c r="F26" s="133"/>
      <c r="G26" s="133"/>
      <c r="H26" s="133"/>
      <c r="I26" s="133"/>
      <c r="J26" s="133"/>
      <c r="K26" s="133"/>
      <c r="L26" s="133"/>
      <c r="M26" s="133"/>
      <c r="N26" s="133"/>
      <c r="O26" s="133"/>
      <c r="P26" s="133"/>
      <c r="Q26" s="134"/>
      <c r="R26" s="67" t="str">
        <f>IF('Eredmény A'!R15&lt;&gt;0,('Eredmény A'!R59+'Eredmény A'!R31)/'Eredmény A'!R15,"")</f>
        <v/>
      </c>
      <c r="S26" s="67" t="str">
        <f>IF('Eredmény A'!S15&lt;&gt;0,('Eredmény A'!S59+'Eredmény A'!S31)/'Eredmény A'!S15,"")</f>
        <v/>
      </c>
      <c r="T26" s="67" t="str">
        <f>IF('Eredmény A'!T15&lt;&gt;0,('Eredmény A'!T59+'Eredmény A'!T31)/'Eredmény A'!T15,"")</f>
        <v/>
      </c>
    </row>
    <row r="27" spans="1:20" s="11" customFormat="1" ht="30" customHeight="1" x14ac:dyDescent="0.2">
      <c r="A27" s="12"/>
      <c r="B27" s="129" t="s">
        <v>329</v>
      </c>
      <c r="C27" s="65" t="s">
        <v>15</v>
      </c>
      <c r="D27" s="132" t="s">
        <v>340</v>
      </c>
      <c r="E27" s="133"/>
      <c r="F27" s="133"/>
      <c r="G27" s="133"/>
      <c r="H27" s="133"/>
      <c r="I27" s="133"/>
      <c r="J27" s="133"/>
      <c r="K27" s="133"/>
      <c r="L27" s="133"/>
      <c r="M27" s="133"/>
      <c r="N27" s="133"/>
      <c r="O27" s="133"/>
      <c r="P27" s="133"/>
      <c r="Q27" s="134"/>
      <c r="R27" s="66" t="str">
        <f>IF('Eszközök A'!R63&lt;&gt;0,'Források A'!R14/'Eszközök A'!R63,"")</f>
        <v/>
      </c>
      <c r="S27" s="66" t="str">
        <f>IF('Eszközök A'!S63&lt;&gt;0,'Források A'!S14/'Eszközök A'!S63,"")</f>
        <v/>
      </c>
      <c r="T27" s="66" t="str">
        <f>IF('Eszközök A'!T63&lt;&gt;0,'Források A'!T14/'Eszközök A'!T63,"")</f>
        <v/>
      </c>
    </row>
    <row r="28" spans="1:20" s="11" customFormat="1" ht="30" customHeight="1" x14ac:dyDescent="0.2">
      <c r="A28" s="12"/>
      <c r="B28" s="130"/>
      <c r="C28" s="65" t="s">
        <v>16</v>
      </c>
      <c r="D28" s="132" t="s">
        <v>341</v>
      </c>
      <c r="E28" s="133"/>
      <c r="F28" s="133"/>
      <c r="G28" s="133"/>
      <c r="H28" s="133"/>
      <c r="I28" s="133"/>
      <c r="J28" s="133"/>
      <c r="K28" s="133"/>
      <c r="L28" s="133"/>
      <c r="M28" s="133"/>
      <c r="N28" s="133"/>
      <c r="O28" s="133"/>
      <c r="P28" s="133"/>
      <c r="Q28" s="134"/>
      <c r="R28" s="66" t="str">
        <f>IF('Források A'!R15&lt;&gt;0,'Források A'!R14/'Források A'!R15,"")</f>
        <v/>
      </c>
      <c r="S28" s="66" t="str">
        <f>IF('Források A'!S15&lt;&gt;0,'Források A'!S14/'Források A'!S15,"")</f>
        <v/>
      </c>
      <c r="T28" s="66" t="str">
        <f>IF('Források A'!T15&lt;&gt;0,'Források A'!T14/'Források A'!T15,"")</f>
        <v/>
      </c>
    </row>
    <row r="29" spans="1:20" s="11" customFormat="1" ht="30" customHeight="1" x14ac:dyDescent="0.2">
      <c r="A29" s="12"/>
      <c r="B29" s="130"/>
      <c r="C29" s="65" t="s">
        <v>17</v>
      </c>
      <c r="D29" s="132" t="s">
        <v>342</v>
      </c>
      <c r="E29" s="133"/>
      <c r="F29" s="133"/>
      <c r="G29" s="133"/>
      <c r="H29" s="133"/>
      <c r="I29" s="133"/>
      <c r="J29" s="133"/>
      <c r="K29" s="133"/>
      <c r="L29" s="133"/>
      <c r="M29" s="133"/>
      <c r="N29" s="133"/>
      <c r="O29" s="133"/>
      <c r="P29" s="133"/>
      <c r="Q29" s="134"/>
      <c r="R29" s="66" t="str">
        <f>IF('Források A'!R41&lt;&gt;0,'Eszközök A'!R45/'Források A'!R41,"")</f>
        <v/>
      </c>
      <c r="S29" s="66" t="str">
        <f>IF('Források A'!S41&lt;&gt;0,'Eszközök A'!S45/'Források A'!S41,"")</f>
        <v/>
      </c>
      <c r="T29" s="66" t="str">
        <f>IF('Források A'!T41&lt;&gt;0,'Eszközök A'!T45/'Források A'!T41,"")</f>
        <v/>
      </c>
    </row>
    <row r="30" spans="1:20" s="11" customFormat="1" ht="30" customHeight="1" x14ac:dyDescent="0.2">
      <c r="A30" s="12"/>
      <c r="B30" s="130"/>
      <c r="C30" s="65" t="s">
        <v>18</v>
      </c>
      <c r="D30" s="132" t="s">
        <v>344</v>
      </c>
      <c r="E30" s="133"/>
      <c r="F30" s="133"/>
      <c r="G30" s="133"/>
      <c r="H30" s="133"/>
      <c r="I30" s="133"/>
      <c r="J30" s="133"/>
      <c r="K30" s="133"/>
      <c r="L30" s="133"/>
      <c r="M30" s="133"/>
      <c r="N30" s="133"/>
      <c r="O30" s="133"/>
      <c r="P30" s="133"/>
      <c r="Q30" s="134"/>
      <c r="R30" s="66" t="str">
        <f>IF('Források A'!R15&lt;&gt;0,'Eredmény A'!R59/'Források A'!R15,"")</f>
        <v/>
      </c>
      <c r="S30" s="66" t="str">
        <f>IF('Források A'!S15&lt;&gt;0,'Eredmény A'!S59/'Források A'!S15,"")</f>
        <v/>
      </c>
      <c r="T30" s="66" t="str">
        <f>IF('Források A'!T15&lt;&gt;0,'Eredmény A'!T59/'Források A'!T15,"")</f>
        <v/>
      </c>
    </row>
    <row r="31" spans="1:20" s="11" customFormat="1" ht="30" customHeight="1" x14ac:dyDescent="0.2">
      <c r="A31" s="12"/>
      <c r="B31" s="130"/>
      <c r="C31" s="65" t="s">
        <v>19</v>
      </c>
      <c r="D31" s="132" t="s">
        <v>345</v>
      </c>
      <c r="E31" s="133"/>
      <c r="F31" s="133"/>
      <c r="G31" s="133"/>
      <c r="H31" s="133"/>
      <c r="I31" s="133"/>
      <c r="J31" s="133"/>
      <c r="K31" s="133"/>
      <c r="L31" s="133"/>
      <c r="M31" s="133"/>
      <c r="N31" s="133"/>
      <c r="O31" s="133"/>
      <c r="P31" s="133"/>
      <c r="Q31" s="134"/>
      <c r="R31" s="66" t="str">
        <f>IF('Források A'!R14&lt;&gt;0,'Eredmény A'!R59/'Források A'!R14,"")</f>
        <v/>
      </c>
      <c r="S31" s="66" t="str">
        <f>IF('Források A'!S14&lt;&gt;0,'Eredmény A'!S59/'Források A'!S14,"")</f>
        <v/>
      </c>
      <c r="T31" s="66" t="str">
        <f>IF('Források A'!T14&lt;&gt;0,'Eredmény A'!T59/'Források A'!T14,"")</f>
        <v/>
      </c>
    </row>
    <row r="32" spans="1:20" s="11" customFormat="1" ht="30" customHeight="1" x14ac:dyDescent="0.2">
      <c r="A32" s="12"/>
      <c r="B32" s="130"/>
      <c r="C32" s="65" t="s">
        <v>20</v>
      </c>
      <c r="D32" s="132" t="s">
        <v>346</v>
      </c>
      <c r="E32" s="133"/>
      <c r="F32" s="133"/>
      <c r="G32" s="133"/>
      <c r="H32" s="133"/>
      <c r="I32" s="133"/>
      <c r="J32" s="133"/>
      <c r="K32" s="133"/>
      <c r="L32" s="133"/>
      <c r="M32" s="133"/>
      <c r="N32" s="133"/>
      <c r="O32" s="133"/>
      <c r="P32" s="133"/>
      <c r="Q32" s="134"/>
      <c r="R32" s="66" t="str">
        <f>IF('Források A'!R14&lt;&gt;0,'Eszközök A'!R63/'Források A'!R14,"")</f>
        <v/>
      </c>
      <c r="S32" s="66" t="str">
        <f>IF('Források A'!S14&lt;&gt;0,'Eszközök A'!S63/'Források A'!S14,"")</f>
        <v/>
      </c>
      <c r="T32" s="66" t="str">
        <f>IF('Források A'!T14&lt;&gt;0,'Eszközök A'!T63/'Források A'!T14,"")</f>
        <v/>
      </c>
    </row>
    <row r="33" spans="1:20" s="11" customFormat="1" ht="30" customHeight="1" x14ac:dyDescent="0.2">
      <c r="A33" s="12"/>
      <c r="B33" s="130"/>
      <c r="C33" s="65" t="s">
        <v>21</v>
      </c>
      <c r="D33" s="132" t="s">
        <v>347</v>
      </c>
      <c r="E33" s="133"/>
      <c r="F33" s="133"/>
      <c r="G33" s="133"/>
      <c r="H33" s="133"/>
      <c r="I33" s="133"/>
      <c r="J33" s="133"/>
      <c r="K33" s="133"/>
      <c r="L33" s="133"/>
      <c r="M33" s="133"/>
      <c r="N33" s="133"/>
      <c r="O33" s="133"/>
      <c r="P33" s="133"/>
      <c r="Q33" s="134"/>
      <c r="R33" s="66" t="str">
        <f>IF('Források A'!R14&lt;&gt;0,'Eredmény A'!R62/'Források A'!R14,"")</f>
        <v/>
      </c>
      <c r="S33" s="66" t="str">
        <f>IF('Források A'!S14&lt;&gt;0,'Eredmény A'!S62/'Források A'!S14,"")</f>
        <v/>
      </c>
      <c r="T33" s="66" t="str">
        <f>IF('Források A'!T14&lt;&gt;0,'Eredmény A'!T62/'Források A'!T14,"")</f>
        <v/>
      </c>
    </row>
    <row r="34" spans="1:20" s="11" customFormat="1" ht="30" customHeight="1" x14ac:dyDescent="0.2">
      <c r="A34" s="12"/>
      <c r="B34" s="130"/>
      <c r="C34" s="65" t="s">
        <v>22</v>
      </c>
      <c r="D34" s="132" t="s">
        <v>348</v>
      </c>
      <c r="E34" s="133"/>
      <c r="F34" s="133"/>
      <c r="G34" s="133"/>
      <c r="H34" s="133"/>
      <c r="I34" s="133"/>
      <c r="J34" s="133"/>
      <c r="K34" s="133"/>
      <c r="L34" s="133"/>
      <c r="M34" s="133"/>
      <c r="N34" s="133"/>
      <c r="O34" s="133"/>
      <c r="P34" s="133"/>
      <c r="Q34" s="134"/>
      <c r="R34" s="66" t="str">
        <f>IF('Források A'!R55&lt;&gt;0,'Források A'!R14/'Források A'!R55,"")</f>
        <v/>
      </c>
      <c r="S34" s="66" t="str">
        <f>IF('Források A'!S55&lt;&gt;0,'Források A'!S14/'Források A'!S55,"")</f>
        <v/>
      </c>
      <c r="T34" s="66" t="str">
        <f>IF('Források A'!T55&lt;&gt;0,'Források A'!T14/'Források A'!T55,"")</f>
        <v/>
      </c>
    </row>
    <row r="35" spans="1:20" s="11" customFormat="1" ht="30" customHeight="1" x14ac:dyDescent="0.2">
      <c r="A35" s="12"/>
      <c r="B35" s="130"/>
      <c r="C35" s="65" t="s">
        <v>23</v>
      </c>
      <c r="D35" s="132" t="s">
        <v>349</v>
      </c>
      <c r="E35" s="133"/>
      <c r="F35" s="133"/>
      <c r="G35" s="133"/>
      <c r="H35" s="133"/>
      <c r="I35" s="133"/>
      <c r="J35" s="133"/>
      <c r="K35" s="133"/>
      <c r="L35" s="133"/>
      <c r="M35" s="133"/>
      <c r="N35" s="133"/>
      <c r="O35" s="133"/>
      <c r="P35" s="133"/>
      <c r="Q35" s="134"/>
      <c r="R35" s="66" t="str">
        <f>IF(('Források A'!R14+'Források A'!R23+'Eszközök A'!R13-'Források A'!R17)&lt;&gt;0,('Források A'!R27+'Források A'!R51)/('Források A'!R14+'Források A'!R23+'Eszközök A'!R13-'Források A'!R17),"")</f>
        <v/>
      </c>
      <c r="S35" s="66" t="str">
        <f>IF(('Források A'!S14+'Források A'!S23+'Eszközök A'!S13-'Források A'!S17)&lt;&gt;0,('Források A'!S27+'Források A'!S51)/('Források A'!S14+'Források A'!S23+'Eszközök A'!S13-'Források A'!S17),"")</f>
        <v/>
      </c>
      <c r="T35" s="66" t="str">
        <f>IF(('Források A'!T14+'Források A'!T23+'Eszközök A'!T13-'Források A'!T17)&lt;&gt;0,('Források A'!T27+'Források A'!T51)/('Források A'!T14+'Források A'!T23+'Eszközök A'!T13-'Források A'!T17),"")</f>
        <v/>
      </c>
    </row>
    <row r="36" spans="1:20" s="11" customFormat="1" ht="30" customHeight="1" x14ac:dyDescent="0.2">
      <c r="A36" s="12"/>
      <c r="B36" s="130"/>
      <c r="C36" s="65" t="s">
        <v>24</v>
      </c>
      <c r="D36" s="132" t="s">
        <v>343</v>
      </c>
      <c r="E36" s="133"/>
      <c r="F36" s="133"/>
      <c r="G36" s="133"/>
      <c r="H36" s="133"/>
      <c r="I36" s="133"/>
      <c r="J36" s="133"/>
      <c r="K36" s="133"/>
      <c r="L36" s="133"/>
      <c r="M36" s="133"/>
      <c r="N36" s="133"/>
      <c r="O36" s="133"/>
      <c r="P36" s="133"/>
      <c r="Q36" s="134"/>
      <c r="R36" s="56">
        <f>'Eszközök A'!R37-'Források A'!R41</f>
        <v>0</v>
      </c>
      <c r="S36" s="56">
        <f>'Eszközök A'!S37-'Források A'!S41</f>
        <v>0</v>
      </c>
      <c r="T36" s="56">
        <f>'Eszközök A'!T37-'Források A'!T41</f>
        <v>0</v>
      </c>
    </row>
    <row r="37" spans="1:20" s="11" customFormat="1" ht="30" customHeight="1" x14ac:dyDescent="0.2">
      <c r="A37" s="12"/>
      <c r="B37" s="131"/>
      <c r="C37" s="65" t="s">
        <v>25</v>
      </c>
      <c r="D37" s="132" t="s">
        <v>350</v>
      </c>
      <c r="E37" s="133"/>
      <c r="F37" s="133"/>
      <c r="G37" s="133"/>
      <c r="H37" s="133"/>
      <c r="I37" s="133"/>
      <c r="J37" s="133"/>
      <c r="K37" s="133"/>
      <c r="L37" s="133"/>
      <c r="M37" s="133"/>
      <c r="N37" s="133"/>
      <c r="O37" s="133"/>
      <c r="P37" s="133"/>
      <c r="Q37" s="134"/>
      <c r="R37" s="66" t="str">
        <f>IF('Eszközök A'!R63&lt;&gt;0,'Eredmény A'!R15/'Eszközök A'!R63,"")</f>
        <v/>
      </c>
      <c r="S37" s="66" t="str">
        <f>IF('Eszközök A'!S63&lt;&gt;0,'Eredmény A'!S15/'Eszközök A'!S63,"")</f>
        <v/>
      </c>
      <c r="T37" s="66" t="str">
        <f>IF('Eszközök A'!T63&lt;&gt;0,'Eredmény A'!T15/'Eszközök A'!T63,"")</f>
        <v/>
      </c>
    </row>
    <row r="38" spans="1:20" s="11" customFormat="1" ht="30" customHeight="1" x14ac:dyDescent="0.2">
      <c r="A38" s="12"/>
      <c r="B38" s="127"/>
      <c r="C38" s="128"/>
      <c r="D38" s="132" t="s">
        <v>325</v>
      </c>
      <c r="E38" s="133"/>
      <c r="F38" s="133"/>
      <c r="G38" s="133"/>
      <c r="H38" s="133"/>
      <c r="I38" s="133"/>
      <c r="J38" s="133"/>
      <c r="K38" s="133"/>
      <c r="L38" s="133"/>
      <c r="M38" s="133"/>
      <c r="N38" s="133"/>
      <c r="O38" s="133"/>
      <c r="P38" s="133"/>
      <c r="Q38" s="134"/>
      <c r="R38" s="69">
        <v>0</v>
      </c>
      <c r="S38" s="69">
        <v>0</v>
      </c>
      <c r="T38" s="69">
        <v>0</v>
      </c>
    </row>
    <row r="39" spans="1:20" s="11" customFormat="1" ht="15" customHeight="1" x14ac:dyDescent="0.2">
      <c r="A39" s="12"/>
      <c r="B39" s="12"/>
      <c r="C39" s="22"/>
      <c r="D39" s="12"/>
      <c r="E39" s="37"/>
      <c r="F39" s="37"/>
      <c r="G39" s="37"/>
      <c r="H39" s="37"/>
      <c r="I39" s="37"/>
      <c r="J39" s="37"/>
      <c r="K39" s="37"/>
      <c r="L39" s="37"/>
      <c r="M39" s="37"/>
      <c r="N39" s="37"/>
      <c r="O39" s="37"/>
      <c r="P39" s="37"/>
      <c r="Q39" s="37"/>
      <c r="R39" s="60"/>
      <c r="S39" s="60"/>
      <c r="T39" s="60"/>
    </row>
    <row r="40" spans="1:20" s="11" customFormat="1" ht="15" customHeight="1" x14ac:dyDescent="0.2">
      <c r="A40" s="12"/>
      <c r="B40" s="12"/>
      <c r="C40" s="22"/>
      <c r="D40" s="12"/>
      <c r="E40" s="37"/>
      <c r="F40" s="37"/>
      <c r="G40" s="37"/>
      <c r="H40" s="37"/>
      <c r="I40" s="37"/>
      <c r="J40" s="37"/>
      <c r="K40" s="37"/>
      <c r="L40" s="37"/>
      <c r="M40" s="37"/>
      <c r="N40" s="37"/>
      <c r="O40" s="37"/>
      <c r="P40" s="37"/>
      <c r="Q40" s="37"/>
      <c r="R40" s="60"/>
      <c r="S40" s="60"/>
      <c r="T40" s="60"/>
    </row>
    <row r="41" spans="1:20" s="11" customFormat="1" ht="15" customHeight="1" x14ac:dyDescent="0.2">
      <c r="A41" s="12"/>
      <c r="B41" s="12"/>
      <c r="C41" s="12"/>
      <c r="D41" s="12"/>
      <c r="E41" s="14"/>
      <c r="F41" s="14"/>
      <c r="G41" s="14"/>
      <c r="H41" s="14"/>
      <c r="I41" s="14"/>
      <c r="J41" s="14"/>
      <c r="K41" s="14"/>
      <c r="L41" s="14"/>
      <c r="M41" s="14"/>
      <c r="N41" s="14"/>
      <c r="O41" s="14"/>
      <c r="P41" s="14"/>
      <c r="Q41" s="14"/>
      <c r="R41" s="6"/>
      <c r="S41" s="6"/>
      <c r="T41" s="6"/>
    </row>
    <row r="42" spans="1:20" ht="15" customHeight="1" x14ac:dyDescent="0.2">
      <c r="A42" s="89" t="str">
        <f>Borító!A36</f>
        <v>Kelt Dunaújvárosban, 2005.március 1-én</v>
      </c>
      <c r="B42" s="89"/>
      <c r="C42" s="89"/>
      <c r="D42" s="89"/>
      <c r="E42" s="89"/>
      <c r="F42" s="89"/>
      <c r="G42" s="89"/>
      <c r="H42" s="89"/>
      <c r="I42" s="89"/>
      <c r="J42" s="89"/>
      <c r="K42" s="89"/>
      <c r="L42" s="5"/>
      <c r="M42" s="5"/>
      <c r="N42" s="5" t="s">
        <v>6</v>
      </c>
      <c r="O42" s="5"/>
      <c r="P42" s="5"/>
      <c r="Q42" s="5"/>
      <c r="R42" s="88" t="s">
        <v>7</v>
      </c>
      <c r="S42" s="88"/>
      <c r="T42" s="88"/>
    </row>
    <row r="43" spans="1:20" ht="15" customHeight="1" x14ac:dyDescent="0.2">
      <c r="A43" s="5"/>
      <c r="B43" s="5"/>
      <c r="C43" s="5"/>
      <c r="D43" s="5"/>
      <c r="E43" s="5"/>
      <c r="F43" s="5"/>
      <c r="G43" s="5"/>
      <c r="H43" s="5"/>
      <c r="I43" s="5"/>
      <c r="J43" s="5"/>
      <c r="K43" s="5"/>
      <c r="L43" s="5"/>
      <c r="M43" s="5"/>
      <c r="N43" s="5"/>
      <c r="O43" s="5"/>
      <c r="P43" s="5"/>
      <c r="Q43" s="5"/>
      <c r="R43" s="83" t="str">
        <f>Borító!R37</f>
        <v>Pató Pál vezérigazgató</v>
      </c>
      <c r="S43" s="83"/>
      <c r="T43" s="83"/>
    </row>
    <row r="44" spans="1:20" x14ac:dyDescent="0.2">
      <c r="A44" s="5"/>
      <c r="B44" s="5"/>
      <c r="C44" s="5"/>
      <c r="D44" s="5"/>
      <c r="E44" s="5"/>
      <c r="F44" s="5"/>
      <c r="G44" s="5"/>
      <c r="H44" s="5"/>
      <c r="I44" s="5"/>
      <c r="J44" s="5"/>
      <c r="K44" s="5"/>
      <c r="L44" s="5"/>
      <c r="M44" s="5"/>
      <c r="N44" s="5"/>
      <c r="O44" s="5"/>
      <c r="P44" s="5"/>
      <c r="Q44" s="5"/>
      <c r="R44" s="6"/>
      <c r="S44" s="6"/>
      <c r="T44" s="6"/>
    </row>
  </sheetData>
  <mergeCells count="37">
    <mergeCell ref="D17:Q17"/>
    <mergeCell ref="D18:Q18"/>
    <mergeCell ref="D19:Q19"/>
    <mergeCell ref="A2:L2"/>
    <mergeCell ref="A4:L4"/>
    <mergeCell ref="B8:S8"/>
    <mergeCell ref="B9:S9"/>
    <mergeCell ref="D16:Q16"/>
    <mergeCell ref="B22:B26"/>
    <mergeCell ref="B16:B21"/>
    <mergeCell ref="B10:S10"/>
    <mergeCell ref="B11:S11"/>
    <mergeCell ref="B14:Q15"/>
    <mergeCell ref="R43:T43"/>
    <mergeCell ref="D30:Q30"/>
    <mergeCell ref="D26:Q26"/>
    <mergeCell ref="D27:Q27"/>
    <mergeCell ref="D28:Q28"/>
    <mergeCell ref="D29:Q29"/>
    <mergeCell ref="D31:Q31"/>
    <mergeCell ref="D32:Q32"/>
    <mergeCell ref="D34:Q34"/>
    <mergeCell ref="A42:K42"/>
    <mergeCell ref="D20:Q20"/>
    <mergeCell ref="D21:Q21"/>
    <mergeCell ref="D22:Q22"/>
    <mergeCell ref="D23:Q23"/>
    <mergeCell ref="D24:Q24"/>
    <mergeCell ref="D25:Q25"/>
    <mergeCell ref="B38:C38"/>
    <mergeCell ref="B27:B37"/>
    <mergeCell ref="D35:Q35"/>
    <mergeCell ref="D36:Q36"/>
    <mergeCell ref="D37:Q37"/>
    <mergeCell ref="R42:T42"/>
    <mergeCell ref="D38:Q38"/>
    <mergeCell ref="D33:Q33"/>
  </mergeCells>
  <phoneticPr fontId="19" type="noConversion"/>
  <printOptions horizontalCentered="1"/>
  <pageMargins left="0.5" right="0" top="0.59055118110236227" bottom="0.59055118110236227" header="0.19685039370078741" footer="0.23622047244094491"/>
  <pageSetup paperSize="9" scale="71" orientation="portrait" horizontalDpi="4294967292" verticalDpi="300" r:id="rId1"/>
  <headerFooter alignWithMargins="0">
    <oddFooter>&amp;L&amp;"Arial,Dőlt"&amp;8&amp;F</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7"/>
  <dimension ref="A1:T69"/>
  <sheetViews>
    <sheetView view="pageBreakPreview" zoomScaleNormal="90" workbookViewId="0">
      <selection activeCell="B8" sqref="B8:S8"/>
    </sheetView>
  </sheetViews>
  <sheetFormatPr defaultRowHeight="12.75" x14ac:dyDescent="0.2"/>
  <cols>
    <col min="1" max="17" width="4.28515625" style="13" customWidth="1"/>
    <col min="18" max="20" width="18.7109375" style="7" customWidth="1"/>
    <col min="21" max="16384" width="9.140625" style="7"/>
  </cols>
  <sheetData>
    <row r="1" spans="1:20" s="4" customFormat="1" ht="20.100000000000001" customHeight="1" x14ac:dyDescent="0.2">
      <c r="A1" s="1">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row>
    <row r="2" spans="1:20" ht="15" customHeight="1" x14ac:dyDescent="0.2">
      <c r="A2" s="84" t="s">
        <v>9</v>
      </c>
      <c r="B2" s="84"/>
      <c r="C2" s="84"/>
      <c r="D2" s="84"/>
      <c r="E2" s="84"/>
      <c r="F2" s="84"/>
      <c r="G2" s="84"/>
      <c r="H2" s="84"/>
      <c r="I2" s="84"/>
      <c r="J2" s="84"/>
      <c r="K2" s="84"/>
      <c r="L2" s="84"/>
      <c r="M2" s="5"/>
      <c r="N2" s="5"/>
      <c r="O2" s="5"/>
      <c r="P2" s="5"/>
      <c r="Q2" s="5"/>
      <c r="R2" s="6"/>
      <c r="S2" s="6"/>
      <c r="T2" s="6"/>
    </row>
    <row r="3" spans="1:20" s="4" customFormat="1"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2</v>
      </c>
      <c r="Q3" s="1">
        <v>1</v>
      </c>
      <c r="R3" s="23"/>
      <c r="S3" s="23"/>
      <c r="T3" s="23"/>
    </row>
    <row r="4" spans="1:20" s="11" customFormat="1" ht="15" customHeight="1" x14ac:dyDescent="0.2">
      <c r="A4" s="85" t="s">
        <v>8</v>
      </c>
      <c r="B4" s="85"/>
      <c r="C4" s="85"/>
      <c r="D4" s="85"/>
      <c r="E4" s="85"/>
      <c r="F4" s="85"/>
      <c r="G4" s="85"/>
      <c r="H4" s="85"/>
      <c r="I4" s="85"/>
      <c r="J4" s="85"/>
      <c r="K4" s="85"/>
      <c r="L4" s="85"/>
      <c r="M4" s="5"/>
      <c r="N4" s="5"/>
      <c r="O4" s="5"/>
      <c r="P4" s="5"/>
      <c r="Q4" s="10"/>
      <c r="R4" s="6"/>
      <c r="S4" s="6"/>
      <c r="T4" s="6"/>
    </row>
    <row r="5" spans="1:20" s="11" customFormat="1" ht="20.100000000000001" customHeight="1" x14ac:dyDescent="0.2">
      <c r="A5" s="5"/>
      <c r="B5" s="87" t="str">
        <f>Borító!B14</f>
        <v>Minta Rt.</v>
      </c>
      <c r="C5" s="87"/>
      <c r="D5" s="87"/>
      <c r="E5" s="87"/>
      <c r="F5" s="87"/>
      <c r="G5" s="87"/>
      <c r="H5" s="87"/>
      <c r="I5" s="87"/>
      <c r="J5" s="87"/>
      <c r="K5" s="87"/>
      <c r="L5" s="87"/>
      <c r="M5" s="87"/>
      <c r="N5" s="87"/>
      <c r="O5" s="87"/>
      <c r="P5" s="87"/>
      <c r="Q5" s="87"/>
      <c r="R5" s="87"/>
      <c r="S5" s="87"/>
      <c r="T5" s="6"/>
    </row>
    <row r="6" spans="1:20" s="11" customFormat="1" ht="20.100000000000001" customHeight="1" x14ac:dyDescent="0.2">
      <c r="A6" s="5"/>
      <c r="B6" s="114" t="str">
        <f>Borító!B15</f>
        <v>2400 Dunaújváros, Jóreménység utca 2005.</v>
      </c>
      <c r="C6" s="114"/>
      <c r="D6" s="114"/>
      <c r="E6" s="114"/>
      <c r="F6" s="114"/>
      <c r="G6" s="114"/>
      <c r="H6" s="114"/>
      <c r="I6" s="114"/>
      <c r="J6" s="114"/>
      <c r="K6" s="114"/>
      <c r="L6" s="114"/>
      <c r="M6" s="114"/>
      <c r="N6" s="114"/>
      <c r="O6" s="114"/>
      <c r="P6" s="114"/>
      <c r="Q6" s="114"/>
      <c r="R6" s="114"/>
      <c r="S6" s="114"/>
      <c r="T6" s="6"/>
    </row>
    <row r="7" spans="1:20" s="11" customFormat="1" ht="20.100000000000001" customHeight="1" x14ac:dyDescent="0.2">
      <c r="A7" s="5"/>
      <c r="B7" s="103" t="s">
        <v>355</v>
      </c>
      <c r="C7" s="113"/>
      <c r="D7" s="113"/>
      <c r="E7" s="113"/>
      <c r="F7" s="113"/>
      <c r="G7" s="113"/>
      <c r="H7" s="113"/>
      <c r="I7" s="113"/>
      <c r="J7" s="113"/>
      <c r="K7" s="113"/>
      <c r="L7" s="113"/>
      <c r="M7" s="113"/>
      <c r="N7" s="113"/>
      <c r="O7" s="113"/>
      <c r="P7" s="113"/>
      <c r="Q7" s="113"/>
      <c r="R7" s="113"/>
      <c r="S7" s="113"/>
      <c r="T7" s="6"/>
    </row>
    <row r="8" spans="1:20" s="11" customFormat="1" ht="20.100000000000001" customHeight="1" x14ac:dyDescent="0.2">
      <c r="A8" s="5"/>
      <c r="B8" s="103" t="str">
        <f>Borító!B20</f>
        <v>Beszámolási időszak:    2004.01.01. - 2004.12.31.</v>
      </c>
      <c r="C8" s="103"/>
      <c r="D8" s="103"/>
      <c r="E8" s="103"/>
      <c r="F8" s="103"/>
      <c r="G8" s="103"/>
      <c r="H8" s="103"/>
      <c r="I8" s="103"/>
      <c r="J8" s="103"/>
      <c r="K8" s="103"/>
      <c r="L8" s="103"/>
      <c r="M8" s="103"/>
      <c r="N8" s="103"/>
      <c r="O8" s="103"/>
      <c r="P8" s="103"/>
      <c r="Q8" s="103"/>
      <c r="R8" s="103"/>
      <c r="S8" s="103"/>
      <c r="T8" s="6"/>
    </row>
    <row r="9" spans="1:20" s="11" customFormat="1" ht="20.100000000000001" customHeight="1" x14ac:dyDescent="0.2">
      <c r="A9" s="5"/>
      <c r="B9" s="64"/>
      <c r="C9" s="64"/>
      <c r="D9" s="64"/>
      <c r="E9" s="64"/>
      <c r="F9" s="64"/>
      <c r="G9" s="64"/>
      <c r="H9" s="64"/>
      <c r="I9" s="64"/>
      <c r="J9" s="64"/>
      <c r="K9" s="64"/>
      <c r="L9" s="64"/>
      <c r="M9" s="64"/>
      <c r="N9" s="64"/>
      <c r="O9" s="64"/>
      <c r="P9" s="64"/>
      <c r="Q9" s="64"/>
      <c r="R9" s="64"/>
      <c r="S9" s="64"/>
      <c r="T9" s="6"/>
    </row>
    <row r="10" spans="1:20" s="11" customFormat="1" ht="15" customHeight="1" x14ac:dyDescent="0.2">
      <c r="A10" s="5"/>
      <c r="B10" s="96" t="s">
        <v>351</v>
      </c>
      <c r="C10" s="85"/>
      <c r="D10" s="85"/>
      <c r="E10" s="85"/>
      <c r="F10" s="85"/>
      <c r="G10" s="85"/>
      <c r="H10" s="85"/>
      <c r="I10" s="85"/>
      <c r="J10" s="85"/>
      <c r="K10" s="85"/>
      <c r="L10" s="85"/>
      <c r="M10" s="85"/>
      <c r="N10" s="85"/>
      <c r="O10" s="85"/>
      <c r="P10" s="85"/>
      <c r="Q10" s="97"/>
      <c r="R10" s="25" t="s">
        <v>13</v>
      </c>
      <c r="S10" s="27" t="s">
        <v>14</v>
      </c>
      <c r="T10" s="25" t="s">
        <v>12</v>
      </c>
    </row>
    <row r="11" spans="1:20" s="24" customFormat="1" ht="15" customHeight="1" x14ac:dyDescent="0.2">
      <c r="A11" s="5"/>
      <c r="B11" s="98"/>
      <c r="C11" s="99"/>
      <c r="D11" s="99"/>
      <c r="E11" s="99"/>
      <c r="F11" s="99"/>
      <c r="G11" s="99"/>
      <c r="H11" s="99"/>
      <c r="I11" s="99"/>
      <c r="J11" s="99"/>
      <c r="K11" s="99"/>
      <c r="L11" s="99"/>
      <c r="M11" s="99"/>
      <c r="N11" s="99"/>
      <c r="O11" s="99"/>
      <c r="P11" s="99"/>
      <c r="Q11" s="100"/>
      <c r="R11" s="29">
        <f>'Eszközök A'!R11</f>
        <v>37986</v>
      </c>
      <c r="S11" s="28" t="s">
        <v>0</v>
      </c>
      <c r="T11" s="29">
        <f>'Eszközök A'!T11</f>
        <v>38352</v>
      </c>
    </row>
    <row r="12" spans="1:20" s="11" customFormat="1" ht="15" customHeight="1" x14ac:dyDescent="0.2">
      <c r="A12" s="12"/>
      <c r="B12" s="15" t="s">
        <v>15</v>
      </c>
      <c r="C12" s="73" t="s">
        <v>229</v>
      </c>
      <c r="D12" s="30"/>
      <c r="E12" s="31"/>
      <c r="F12" s="107" t="s">
        <v>65</v>
      </c>
      <c r="G12" s="108"/>
      <c r="H12" s="108"/>
      <c r="I12" s="108"/>
      <c r="J12" s="108"/>
      <c r="K12" s="108"/>
      <c r="L12" s="108"/>
      <c r="M12" s="108"/>
      <c r="N12" s="108"/>
      <c r="O12" s="108"/>
      <c r="P12" s="108"/>
      <c r="Q12" s="109"/>
      <c r="R12" s="81">
        <f>+R13+R21+R29</f>
        <v>0</v>
      </c>
      <c r="S12" s="81">
        <f>+S13+S21+S29</f>
        <v>0</v>
      </c>
      <c r="T12" s="81">
        <f>+T13+T21+T29</f>
        <v>0</v>
      </c>
    </row>
    <row r="13" spans="1:20" s="11" customFormat="1" ht="15" customHeight="1" x14ac:dyDescent="0.2">
      <c r="A13" s="12"/>
      <c r="B13" s="15" t="s">
        <v>16</v>
      </c>
      <c r="C13" s="32"/>
      <c r="D13" s="39" t="s">
        <v>1</v>
      </c>
      <c r="E13" s="31"/>
      <c r="F13" s="104" t="s">
        <v>66</v>
      </c>
      <c r="G13" s="105"/>
      <c r="H13" s="105"/>
      <c r="I13" s="105"/>
      <c r="J13" s="105"/>
      <c r="K13" s="105"/>
      <c r="L13" s="105"/>
      <c r="M13" s="105"/>
      <c r="N13" s="105"/>
      <c r="O13" s="105"/>
      <c r="P13" s="105"/>
      <c r="Q13" s="106"/>
      <c r="R13" s="81">
        <f>SUM(R14:R20)</f>
        <v>0</v>
      </c>
      <c r="S13" s="81">
        <f>SUM(S14:S20)</f>
        <v>0</v>
      </c>
      <c r="T13" s="81">
        <f>SUM(T14:T20)</f>
        <v>0</v>
      </c>
    </row>
    <row r="14" spans="1:20" s="11" customFormat="1" ht="15" customHeight="1" x14ac:dyDescent="0.2">
      <c r="A14" s="12"/>
      <c r="B14" s="15" t="s">
        <v>17</v>
      </c>
      <c r="C14" s="32"/>
      <c r="D14" s="41"/>
      <c r="E14" s="33" t="s">
        <v>15</v>
      </c>
      <c r="F14" s="104" t="s">
        <v>67</v>
      </c>
      <c r="G14" s="105"/>
      <c r="H14" s="105"/>
      <c r="I14" s="105"/>
      <c r="J14" s="105"/>
      <c r="K14" s="105"/>
      <c r="L14" s="105"/>
      <c r="M14" s="105"/>
      <c r="N14" s="105"/>
      <c r="O14" s="105"/>
      <c r="P14" s="105"/>
      <c r="Q14" s="106"/>
      <c r="R14" s="80">
        <f>'Eszközök A'!R14</f>
        <v>0</v>
      </c>
      <c r="S14" s="80">
        <f>'Eszközök A'!S14</f>
        <v>0</v>
      </c>
      <c r="T14" s="80">
        <f>'Eszközök A'!T14</f>
        <v>0</v>
      </c>
    </row>
    <row r="15" spans="1:20" s="11" customFormat="1" ht="15" customHeight="1" x14ac:dyDescent="0.2">
      <c r="A15" s="12"/>
      <c r="B15" s="15" t="s">
        <v>18</v>
      </c>
      <c r="C15" s="32"/>
      <c r="D15" s="41"/>
      <c r="E15" s="33" t="s">
        <v>16</v>
      </c>
      <c r="F15" s="104" t="s">
        <v>68</v>
      </c>
      <c r="G15" s="105"/>
      <c r="H15" s="105"/>
      <c r="I15" s="105"/>
      <c r="J15" s="105"/>
      <c r="K15" s="105"/>
      <c r="L15" s="105"/>
      <c r="M15" s="105"/>
      <c r="N15" s="105"/>
      <c r="O15" s="105"/>
      <c r="P15" s="105"/>
      <c r="Q15" s="106"/>
      <c r="R15" s="80">
        <f>'Eszközök A'!R15</f>
        <v>0</v>
      </c>
      <c r="S15" s="80">
        <f>'Eszközök A'!S15</f>
        <v>0</v>
      </c>
      <c r="T15" s="80">
        <f>'Eszközök A'!T15</f>
        <v>0</v>
      </c>
    </row>
    <row r="16" spans="1:20" s="11" customFormat="1" ht="15" customHeight="1" x14ac:dyDescent="0.2">
      <c r="A16" s="12"/>
      <c r="B16" s="15" t="s">
        <v>19</v>
      </c>
      <c r="C16" s="32"/>
      <c r="D16" s="41"/>
      <c r="E16" s="33" t="s">
        <v>17</v>
      </c>
      <c r="F16" s="104" t="s">
        <v>69</v>
      </c>
      <c r="G16" s="105"/>
      <c r="H16" s="105"/>
      <c r="I16" s="105"/>
      <c r="J16" s="105"/>
      <c r="K16" s="105"/>
      <c r="L16" s="105"/>
      <c r="M16" s="105"/>
      <c r="N16" s="105"/>
      <c r="O16" s="105"/>
      <c r="P16" s="105"/>
      <c r="Q16" s="106"/>
      <c r="R16" s="80">
        <f>'Eszközök A'!R16</f>
        <v>0</v>
      </c>
      <c r="S16" s="80">
        <f>'Eszközök A'!S16</f>
        <v>0</v>
      </c>
      <c r="T16" s="80">
        <f>'Eszközök A'!T16</f>
        <v>0</v>
      </c>
    </row>
    <row r="17" spans="1:20" s="11" customFormat="1" ht="15" customHeight="1" x14ac:dyDescent="0.2">
      <c r="A17" s="12"/>
      <c r="B17" s="15" t="s">
        <v>20</v>
      </c>
      <c r="C17" s="32"/>
      <c r="D17" s="41"/>
      <c r="E17" s="33" t="s">
        <v>18</v>
      </c>
      <c r="F17" s="104" t="s">
        <v>70</v>
      </c>
      <c r="G17" s="105"/>
      <c r="H17" s="105"/>
      <c r="I17" s="105"/>
      <c r="J17" s="105"/>
      <c r="K17" s="105"/>
      <c r="L17" s="105"/>
      <c r="M17" s="105"/>
      <c r="N17" s="105"/>
      <c r="O17" s="105"/>
      <c r="P17" s="105"/>
      <c r="Q17" s="106"/>
      <c r="R17" s="80">
        <f>'Eszközök A'!R17</f>
        <v>0</v>
      </c>
      <c r="S17" s="80">
        <f>'Eszközök A'!S17</f>
        <v>0</v>
      </c>
      <c r="T17" s="80">
        <f>'Eszközök A'!T17</f>
        <v>0</v>
      </c>
    </row>
    <row r="18" spans="1:20" s="11" customFormat="1" ht="15" customHeight="1" x14ac:dyDescent="0.2">
      <c r="A18" s="12"/>
      <c r="B18" s="15" t="s">
        <v>21</v>
      </c>
      <c r="C18" s="32"/>
      <c r="D18" s="41"/>
      <c r="E18" s="33" t="s">
        <v>19</v>
      </c>
      <c r="F18" s="104" t="s">
        <v>71</v>
      </c>
      <c r="G18" s="105"/>
      <c r="H18" s="105"/>
      <c r="I18" s="105"/>
      <c r="J18" s="105"/>
      <c r="K18" s="105"/>
      <c r="L18" s="105"/>
      <c r="M18" s="105"/>
      <c r="N18" s="105"/>
      <c r="O18" s="105"/>
      <c r="P18" s="105"/>
      <c r="Q18" s="106"/>
      <c r="R18" s="80">
        <f>'Eszközök A'!R18</f>
        <v>0</v>
      </c>
      <c r="S18" s="80">
        <f>'Eszközök A'!S18</f>
        <v>0</v>
      </c>
      <c r="T18" s="80">
        <f>'Eszközök A'!T18</f>
        <v>0</v>
      </c>
    </row>
    <row r="19" spans="1:20" s="11" customFormat="1" ht="15" customHeight="1" x14ac:dyDescent="0.2">
      <c r="A19" s="12"/>
      <c r="B19" s="15" t="s">
        <v>22</v>
      </c>
      <c r="C19" s="32"/>
      <c r="D19" s="41"/>
      <c r="E19" s="33" t="s">
        <v>20</v>
      </c>
      <c r="F19" s="104" t="s">
        <v>72</v>
      </c>
      <c r="G19" s="105"/>
      <c r="H19" s="105"/>
      <c r="I19" s="105"/>
      <c r="J19" s="105"/>
      <c r="K19" s="105"/>
      <c r="L19" s="105"/>
      <c r="M19" s="105"/>
      <c r="N19" s="105"/>
      <c r="O19" s="105"/>
      <c r="P19" s="105"/>
      <c r="Q19" s="106"/>
      <c r="R19" s="80">
        <f>'Eszközök A'!R19</f>
        <v>0</v>
      </c>
      <c r="S19" s="80">
        <f>'Eszközök A'!S19</f>
        <v>0</v>
      </c>
      <c r="T19" s="80">
        <f>'Eszközök A'!T19</f>
        <v>0</v>
      </c>
    </row>
    <row r="20" spans="1:20" s="11" customFormat="1" ht="15" customHeight="1" x14ac:dyDescent="0.2">
      <c r="A20" s="12"/>
      <c r="B20" s="15" t="s">
        <v>23</v>
      </c>
      <c r="C20" s="32"/>
      <c r="D20" s="42"/>
      <c r="E20" s="33" t="s">
        <v>21</v>
      </c>
      <c r="F20" s="104" t="s">
        <v>73</v>
      </c>
      <c r="G20" s="105"/>
      <c r="H20" s="105"/>
      <c r="I20" s="105"/>
      <c r="J20" s="105"/>
      <c r="K20" s="105"/>
      <c r="L20" s="105"/>
      <c r="M20" s="105"/>
      <c r="N20" s="105"/>
      <c r="O20" s="105"/>
      <c r="P20" s="105"/>
      <c r="Q20" s="106"/>
      <c r="R20" s="80">
        <f>'Eszközök A'!R20</f>
        <v>0</v>
      </c>
      <c r="S20" s="80">
        <f>'Eszközök A'!S20</f>
        <v>0</v>
      </c>
      <c r="T20" s="80">
        <f>'Eszközök A'!T20</f>
        <v>0</v>
      </c>
    </row>
    <row r="21" spans="1:20" s="11" customFormat="1" ht="15" customHeight="1" x14ac:dyDescent="0.2">
      <c r="A21" s="12"/>
      <c r="B21" s="15" t="s">
        <v>24</v>
      </c>
      <c r="C21" s="12"/>
      <c r="D21" s="39" t="s">
        <v>2</v>
      </c>
      <c r="E21" s="31"/>
      <c r="F21" s="104" t="s">
        <v>74</v>
      </c>
      <c r="G21" s="105"/>
      <c r="H21" s="105"/>
      <c r="I21" s="105"/>
      <c r="J21" s="105"/>
      <c r="K21" s="105"/>
      <c r="L21" s="105"/>
      <c r="M21" s="105"/>
      <c r="N21" s="105"/>
      <c r="O21" s="105"/>
      <c r="P21" s="105"/>
      <c r="Q21" s="106"/>
      <c r="R21" s="81">
        <f>SUM(R22:R28)</f>
        <v>0</v>
      </c>
      <c r="S21" s="81">
        <f>SUM(S22:S28)</f>
        <v>0</v>
      </c>
      <c r="T21" s="81">
        <f>SUM(T22:T28)</f>
        <v>0</v>
      </c>
    </row>
    <row r="22" spans="1:20" s="11" customFormat="1" ht="15" customHeight="1" x14ac:dyDescent="0.2">
      <c r="A22" s="12"/>
      <c r="B22" s="15" t="s">
        <v>25</v>
      </c>
      <c r="C22" s="12"/>
      <c r="D22" s="41"/>
      <c r="E22" s="33" t="s">
        <v>15</v>
      </c>
      <c r="F22" s="104" t="s">
        <v>75</v>
      </c>
      <c r="G22" s="105"/>
      <c r="H22" s="105"/>
      <c r="I22" s="105"/>
      <c r="J22" s="105"/>
      <c r="K22" s="105"/>
      <c r="L22" s="105"/>
      <c r="M22" s="105"/>
      <c r="N22" s="105"/>
      <c r="O22" s="105"/>
      <c r="P22" s="105"/>
      <c r="Q22" s="106"/>
      <c r="R22" s="80">
        <f>'Eszközök A'!R22</f>
        <v>0</v>
      </c>
      <c r="S22" s="80">
        <f>'Eszközök A'!S22</f>
        <v>0</v>
      </c>
      <c r="T22" s="80">
        <f>'Eszközök A'!T22</f>
        <v>0</v>
      </c>
    </row>
    <row r="23" spans="1:20" s="11" customFormat="1" ht="15" customHeight="1" x14ac:dyDescent="0.2">
      <c r="A23" s="12"/>
      <c r="B23" s="15" t="s">
        <v>26</v>
      </c>
      <c r="C23" s="12"/>
      <c r="D23" s="41"/>
      <c r="E23" s="33" t="s">
        <v>16</v>
      </c>
      <c r="F23" s="104" t="s">
        <v>76</v>
      </c>
      <c r="G23" s="105"/>
      <c r="H23" s="105"/>
      <c r="I23" s="105"/>
      <c r="J23" s="105"/>
      <c r="K23" s="105"/>
      <c r="L23" s="105"/>
      <c r="M23" s="105"/>
      <c r="N23" s="105"/>
      <c r="O23" s="105"/>
      <c r="P23" s="105"/>
      <c r="Q23" s="106"/>
      <c r="R23" s="80">
        <f>'Eszközök A'!R23</f>
        <v>0</v>
      </c>
      <c r="S23" s="80">
        <f>'Eszközök A'!S23</f>
        <v>0</v>
      </c>
      <c r="T23" s="80">
        <f>'Eszközök A'!T23</f>
        <v>0</v>
      </c>
    </row>
    <row r="24" spans="1:20" s="11" customFormat="1" ht="15" customHeight="1" x14ac:dyDescent="0.2">
      <c r="A24" s="12"/>
      <c r="B24" s="15" t="s">
        <v>27</v>
      </c>
      <c r="C24" s="12"/>
      <c r="D24" s="41"/>
      <c r="E24" s="33" t="s">
        <v>17</v>
      </c>
      <c r="F24" s="104" t="s">
        <v>269</v>
      </c>
      <c r="G24" s="105"/>
      <c r="H24" s="105"/>
      <c r="I24" s="105"/>
      <c r="J24" s="105"/>
      <c r="K24" s="105"/>
      <c r="L24" s="105"/>
      <c r="M24" s="105"/>
      <c r="N24" s="105"/>
      <c r="O24" s="105"/>
      <c r="P24" s="105"/>
      <c r="Q24" s="106"/>
      <c r="R24" s="80">
        <f>'Eszközök A'!R24</f>
        <v>0</v>
      </c>
      <c r="S24" s="80">
        <f>'Eszközök A'!S24</f>
        <v>0</v>
      </c>
      <c r="T24" s="80">
        <f>'Eszközök A'!T24</f>
        <v>0</v>
      </c>
    </row>
    <row r="25" spans="1:20" s="11" customFormat="1" ht="15" customHeight="1" x14ac:dyDescent="0.2">
      <c r="A25" s="12"/>
      <c r="B25" s="15" t="s">
        <v>28</v>
      </c>
      <c r="C25" s="21"/>
      <c r="D25" s="41"/>
      <c r="E25" s="33" t="s">
        <v>18</v>
      </c>
      <c r="F25" s="104" t="s">
        <v>77</v>
      </c>
      <c r="G25" s="105"/>
      <c r="H25" s="105"/>
      <c r="I25" s="105"/>
      <c r="J25" s="105"/>
      <c r="K25" s="105"/>
      <c r="L25" s="105"/>
      <c r="M25" s="105"/>
      <c r="N25" s="105"/>
      <c r="O25" s="105"/>
      <c r="P25" s="105"/>
      <c r="Q25" s="106"/>
      <c r="R25" s="80">
        <f>'Eszközök A'!R25</f>
        <v>0</v>
      </c>
      <c r="S25" s="80">
        <f>'Eszközök A'!S25</f>
        <v>0</v>
      </c>
      <c r="T25" s="80">
        <f>'Eszközök A'!T25</f>
        <v>0</v>
      </c>
    </row>
    <row r="26" spans="1:20" s="11" customFormat="1" ht="15" customHeight="1" x14ac:dyDescent="0.2">
      <c r="A26" s="12"/>
      <c r="B26" s="15" t="s">
        <v>29</v>
      </c>
      <c r="C26" s="21"/>
      <c r="D26" s="41"/>
      <c r="E26" s="33" t="s">
        <v>19</v>
      </c>
      <c r="F26" s="104" t="s">
        <v>78</v>
      </c>
      <c r="G26" s="105"/>
      <c r="H26" s="105"/>
      <c r="I26" s="105"/>
      <c r="J26" s="105"/>
      <c r="K26" s="105"/>
      <c r="L26" s="105"/>
      <c r="M26" s="105"/>
      <c r="N26" s="105"/>
      <c r="O26" s="105"/>
      <c r="P26" s="105"/>
      <c r="Q26" s="106"/>
      <c r="R26" s="80">
        <f>'Eszközök A'!R26</f>
        <v>0</v>
      </c>
      <c r="S26" s="80">
        <f>'Eszközök A'!S26</f>
        <v>0</v>
      </c>
      <c r="T26" s="80">
        <f>'Eszközök A'!T26</f>
        <v>0</v>
      </c>
    </row>
    <row r="27" spans="1:20" s="11" customFormat="1" ht="15" customHeight="1" x14ac:dyDescent="0.2">
      <c r="A27" s="12"/>
      <c r="B27" s="15" t="s">
        <v>30</v>
      </c>
      <c r="C27" s="21"/>
      <c r="D27" s="41"/>
      <c r="E27" s="33" t="s">
        <v>20</v>
      </c>
      <c r="F27" s="104" t="s">
        <v>79</v>
      </c>
      <c r="G27" s="105"/>
      <c r="H27" s="105"/>
      <c r="I27" s="105"/>
      <c r="J27" s="105"/>
      <c r="K27" s="105"/>
      <c r="L27" s="105"/>
      <c r="M27" s="105"/>
      <c r="N27" s="105"/>
      <c r="O27" s="105"/>
      <c r="P27" s="105"/>
      <c r="Q27" s="106"/>
      <c r="R27" s="80">
        <f>'Eszközök A'!R27</f>
        <v>0</v>
      </c>
      <c r="S27" s="80">
        <f>'Eszközök A'!S27</f>
        <v>0</v>
      </c>
      <c r="T27" s="80">
        <f>'Eszközök A'!T27</f>
        <v>0</v>
      </c>
    </row>
    <row r="28" spans="1:20" s="11" customFormat="1" ht="15" customHeight="1" x14ac:dyDescent="0.2">
      <c r="A28" s="12"/>
      <c r="B28" s="15" t="s">
        <v>31</v>
      </c>
      <c r="C28" s="21"/>
      <c r="D28" s="42"/>
      <c r="E28" s="33" t="s">
        <v>21</v>
      </c>
      <c r="F28" s="104" t="s">
        <v>80</v>
      </c>
      <c r="G28" s="105"/>
      <c r="H28" s="105"/>
      <c r="I28" s="105"/>
      <c r="J28" s="105"/>
      <c r="K28" s="105"/>
      <c r="L28" s="105"/>
      <c r="M28" s="105"/>
      <c r="N28" s="105"/>
      <c r="O28" s="105"/>
      <c r="P28" s="105"/>
      <c r="Q28" s="106"/>
      <c r="R28" s="80">
        <f>'Eszközök A'!R28</f>
        <v>0</v>
      </c>
      <c r="S28" s="80">
        <f>'Eszközök A'!S28</f>
        <v>0</v>
      </c>
      <c r="T28" s="80">
        <f>'Eszközök A'!T28</f>
        <v>0</v>
      </c>
    </row>
    <row r="29" spans="1:20" s="11" customFormat="1" ht="15" customHeight="1" x14ac:dyDescent="0.2">
      <c r="A29" s="12"/>
      <c r="B29" s="15" t="s">
        <v>32</v>
      </c>
      <c r="C29" s="21"/>
      <c r="D29" s="39" t="s">
        <v>3</v>
      </c>
      <c r="E29" s="31"/>
      <c r="F29" s="104" t="s">
        <v>81</v>
      </c>
      <c r="G29" s="105"/>
      <c r="H29" s="105"/>
      <c r="I29" s="105"/>
      <c r="J29" s="105"/>
      <c r="K29" s="105"/>
      <c r="L29" s="105"/>
      <c r="M29" s="105"/>
      <c r="N29" s="105"/>
      <c r="O29" s="105"/>
      <c r="P29" s="105"/>
      <c r="Q29" s="106"/>
      <c r="R29" s="81">
        <f>SUM(R30:R36)</f>
        <v>0</v>
      </c>
      <c r="S29" s="81">
        <f>SUM(S30:S36)</f>
        <v>0</v>
      </c>
      <c r="T29" s="81">
        <f>SUM(T30:T36)</f>
        <v>0</v>
      </c>
    </row>
    <row r="30" spans="1:20" s="11" customFormat="1" ht="15" customHeight="1" x14ac:dyDescent="0.2">
      <c r="A30" s="12"/>
      <c r="B30" s="15" t="s">
        <v>33</v>
      </c>
      <c r="C30" s="21"/>
      <c r="D30" s="41"/>
      <c r="E30" s="33" t="s">
        <v>15</v>
      </c>
      <c r="F30" s="104" t="s">
        <v>82</v>
      </c>
      <c r="G30" s="105"/>
      <c r="H30" s="105"/>
      <c r="I30" s="105"/>
      <c r="J30" s="105"/>
      <c r="K30" s="105"/>
      <c r="L30" s="105"/>
      <c r="M30" s="105"/>
      <c r="N30" s="105"/>
      <c r="O30" s="105"/>
      <c r="P30" s="105"/>
      <c r="Q30" s="106"/>
      <c r="R30" s="80">
        <f>'Eszközök A'!R30</f>
        <v>0</v>
      </c>
      <c r="S30" s="80">
        <f>'Eszközök A'!S30</f>
        <v>0</v>
      </c>
      <c r="T30" s="80">
        <f>'Eszközök A'!T30</f>
        <v>0</v>
      </c>
    </row>
    <row r="31" spans="1:20" s="11" customFormat="1" ht="15" customHeight="1" x14ac:dyDescent="0.2">
      <c r="A31" s="12"/>
      <c r="B31" s="15" t="s">
        <v>34</v>
      </c>
      <c r="C31" s="21"/>
      <c r="D31" s="41"/>
      <c r="E31" s="33" t="s">
        <v>16</v>
      </c>
      <c r="F31" s="104" t="s">
        <v>83</v>
      </c>
      <c r="G31" s="105"/>
      <c r="H31" s="105"/>
      <c r="I31" s="105"/>
      <c r="J31" s="105"/>
      <c r="K31" s="105"/>
      <c r="L31" s="105"/>
      <c r="M31" s="105"/>
      <c r="N31" s="105"/>
      <c r="O31" s="105"/>
      <c r="P31" s="105"/>
      <c r="Q31" s="106"/>
      <c r="R31" s="80">
        <f>'Eszközök A'!R31</f>
        <v>0</v>
      </c>
      <c r="S31" s="80">
        <f>'Eszközök A'!S31</f>
        <v>0</v>
      </c>
      <c r="T31" s="80">
        <f>'Eszközök A'!T31</f>
        <v>0</v>
      </c>
    </row>
    <row r="32" spans="1:20" s="11" customFormat="1" ht="15" customHeight="1" x14ac:dyDescent="0.2">
      <c r="A32" s="12"/>
      <c r="B32" s="15" t="s">
        <v>35</v>
      </c>
      <c r="C32" s="21"/>
      <c r="D32" s="41"/>
      <c r="E32" s="33" t="s">
        <v>17</v>
      </c>
      <c r="F32" s="104" t="s">
        <v>84</v>
      </c>
      <c r="G32" s="105"/>
      <c r="H32" s="105"/>
      <c r="I32" s="105"/>
      <c r="J32" s="105"/>
      <c r="K32" s="105"/>
      <c r="L32" s="105"/>
      <c r="M32" s="105"/>
      <c r="N32" s="105"/>
      <c r="O32" s="105"/>
      <c r="P32" s="105"/>
      <c r="Q32" s="106"/>
      <c r="R32" s="80">
        <f>'Eszközök A'!R32</f>
        <v>0</v>
      </c>
      <c r="S32" s="80">
        <f>'Eszközök A'!S32</f>
        <v>0</v>
      </c>
      <c r="T32" s="80">
        <f>'Eszközök A'!T32</f>
        <v>0</v>
      </c>
    </row>
    <row r="33" spans="1:20" s="11" customFormat="1" ht="15" customHeight="1" x14ac:dyDescent="0.2">
      <c r="A33" s="22"/>
      <c r="B33" s="15" t="s">
        <v>36</v>
      </c>
      <c r="C33" s="34"/>
      <c r="D33" s="41"/>
      <c r="E33" s="33" t="s">
        <v>18</v>
      </c>
      <c r="F33" s="110" t="s">
        <v>85</v>
      </c>
      <c r="G33" s="111"/>
      <c r="H33" s="111"/>
      <c r="I33" s="111"/>
      <c r="J33" s="111"/>
      <c r="K33" s="111"/>
      <c r="L33" s="111"/>
      <c r="M33" s="111"/>
      <c r="N33" s="111"/>
      <c r="O33" s="111"/>
      <c r="P33" s="111"/>
      <c r="Q33" s="112"/>
      <c r="R33" s="80">
        <f>'Eszközök A'!R33</f>
        <v>0</v>
      </c>
      <c r="S33" s="80">
        <f>'Eszközök A'!S33</f>
        <v>0</v>
      </c>
      <c r="T33" s="80">
        <f>'Eszközök A'!T33</f>
        <v>0</v>
      </c>
    </row>
    <row r="34" spans="1:20" s="11" customFormat="1" ht="15" customHeight="1" x14ac:dyDescent="0.2">
      <c r="A34" s="12"/>
      <c r="B34" s="15" t="s">
        <v>37</v>
      </c>
      <c r="C34" s="21"/>
      <c r="D34" s="41"/>
      <c r="E34" s="33" t="s">
        <v>19</v>
      </c>
      <c r="F34" s="104" t="s">
        <v>86</v>
      </c>
      <c r="G34" s="105"/>
      <c r="H34" s="105"/>
      <c r="I34" s="105"/>
      <c r="J34" s="105"/>
      <c r="K34" s="105"/>
      <c r="L34" s="105"/>
      <c r="M34" s="105"/>
      <c r="N34" s="105"/>
      <c r="O34" s="105"/>
      <c r="P34" s="105"/>
      <c r="Q34" s="106"/>
      <c r="R34" s="80">
        <f>'Eszközök A'!R34</f>
        <v>0</v>
      </c>
      <c r="S34" s="80">
        <f>'Eszközök A'!S34</f>
        <v>0</v>
      </c>
      <c r="T34" s="80">
        <f>'Eszközök A'!T34</f>
        <v>0</v>
      </c>
    </row>
    <row r="35" spans="1:20" s="11" customFormat="1" ht="15" customHeight="1" x14ac:dyDescent="0.2">
      <c r="A35" s="12"/>
      <c r="B35" s="15" t="s">
        <v>38</v>
      </c>
      <c r="C35" s="21"/>
      <c r="D35" s="41"/>
      <c r="E35" s="33" t="s">
        <v>20</v>
      </c>
      <c r="F35" s="104" t="s">
        <v>87</v>
      </c>
      <c r="G35" s="105"/>
      <c r="H35" s="105"/>
      <c r="I35" s="105"/>
      <c r="J35" s="105"/>
      <c r="K35" s="105"/>
      <c r="L35" s="105"/>
      <c r="M35" s="105"/>
      <c r="N35" s="105"/>
      <c r="O35" s="105"/>
      <c r="P35" s="105"/>
      <c r="Q35" s="106"/>
      <c r="R35" s="80">
        <f>'Eszközök A'!R35</f>
        <v>0</v>
      </c>
      <c r="S35" s="80">
        <f>'Eszközök A'!S35</f>
        <v>0</v>
      </c>
      <c r="T35" s="80">
        <f>'Eszközök A'!T35</f>
        <v>0</v>
      </c>
    </row>
    <row r="36" spans="1:20" s="11" customFormat="1" ht="15" customHeight="1" x14ac:dyDescent="0.2">
      <c r="A36" s="12"/>
      <c r="B36" s="15" t="s">
        <v>39</v>
      </c>
      <c r="C36" s="17"/>
      <c r="D36" s="42"/>
      <c r="E36" s="33" t="s">
        <v>21</v>
      </c>
      <c r="F36" s="104" t="s">
        <v>88</v>
      </c>
      <c r="G36" s="105"/>
      <c r="H36" s="105"/>
      <c r="I36" s="105"/>
      <c r="J36" s="105"/>
      <c r="K36" s="105"/>
      <c r="L36" s="105"/>
      <c r="M36" s="105"/>
      <c r="N36" s="105"/>
      <c r="O36" s="105"/>
      <c r="P36" s="105"/>
      <c r="Q36" s="106"/>
      <c r="R36" s="80">
        <f>'Eszközök A'!R36</f>
        <v>0</v>
      </c>
      <c r="S36" s="80">
        <f>'Eszközök A'!S36</f>
        <v>0</v>
      </c>
      <c r="T36" s="80">
        <f>'Eszközök A'!T36</f>
        <v>0</v>
      </c>
    </row>
    <row r="37" spans="1:20" s="11" customFormat="1" ht="15" customHeight="1" x14ac:dyDescent="0.2">
      <c r="A37" s="12"/>
      <c r="B37" s="15" t="s">
        <v>40</v>
      </c>
      <c r="C37" s="73" t="s">
        <v>253</v>
      </c>
      <c r="D37" s="43"/>
      <c r="E37" s="31"/>
      <c r="F37" s="107" t="s">
        <v>91</v>
      </c>
      <c r="G37" s="108"/>
      <c r="H37" s="108"/>
      <c r="I37" s="108"/>
      <c r="J37" s="108"/>
      <c r="K37" s="108"/>
      <c r="L37" s="108"/>
      <c r="M37" s="108"/>
      <c r="N37" s="108"/>
      <c r="O37" s="108"/>
      <c r="P37" s="108"/>
      <c r="Q37" s="109"/>
      <c r="R37" s="81">
        <f>+R38+R45+R51+R56</f>
        <v>0</v>
      </c>
      <c r="S37" s="81">
        <f>+S38+S45+S51+S56</f>
        <v>0</v>
      </c>
      <c r="T37" s="81">
        <f>+T38+T45+T51+T56</f>
        <v>0</v>
      </c>
    </row>
    <row r="38" spans="1:20" s="11" customFormat="1" ht="15" customHeight="1" x14ac:dyDescent="0.2">
      <c r="A38" s="12"/>
      <c r="B38" s="15" t="s">
        <v>41</v>
      </c>
      <c r="C38" s="32"/>
      <c r="D38" s="39" t="s">
        <v>1</v>
      </c>
      <c r="E38" s="31"/>
      <c r="F38" s="104" t="s">
        <v>92</v>
      </c>
      <c r="G38" s="105"/>
      <c r="H38" s="105"/>
      <c r="I38" s="105"/>
      <c r="J38" s="105"/>
      <c r="K38" s="105"/>
      <c r="L38" s="105"/>
      <c r="M38" s="105"/>
      <c r="N38" s="105"/>
      <c r="O38" s="105"/>
      <c r="P38" s="105"/>
      <c r="Q38" s="106"/>
      <c r="R38" s="81">
        <f>SUM(R39:R44)</f>
        <v>0</v>
      </c>
      <c r="S38" s="81">
        <f>SUM(S39:S44)</f>
        <v>0</v>
      </c>
      <c r="T38" s="81">
        <f>SUM(T39:T44)</f>
        <v>0</v>
      </c>
    </row>
    <row r="39" spans="1:20" s="11" customFormat="1" ht="15" customHeight="1" x14ac:dyDescent="0.2">
      <c r="A39" s="12"/>
      <c r="B39" s="15" t="s">
        <v>42</v>
      </c>
      <c r="C39" s="32"/>
      <c r="D39" s="41"/>
      <c r="E39" s="33" t="s">
        <v>15</v>
      </c>
      <c r="F39" s="104" t="s">
        <v>93</v>
      </c>
      <c r="G39" s="105"/>
      <c r="H39" s="105"/>
      <c r="I39" s="105"/>
      <c r="J39" s="105"/>
      <c r="K39" s="105"/>
      <c r="L39" s="105"/>
      <c r="M39" s="105"/>
      <c r="N39" s="105"/>
      <c r="O39" s="105"/>
      <c r="P39" s="105"/>
      <c r="Q39" s="106"/>
      <c r="R39" s="80">
        <f>'Eszközök A'!R39</f>
        <v>0</v>
      </c>
      <c r="S39" s="80">
        <f>'Eszközök A'!S39</f>
        <v>0</v>
      </c>
      <c r="T39" s="80">
        <f>'Eszközök A'!T39</f>
        <v>0</v>
      </c>
    </row>
    <row r="40" spans="1:20" s="11" customFormat="1" ht="15" customHeight="1" x14ac:dyDescent="0.2">
      <c r="A40" s="12"/>
      <c r="B40" s="15" t="s">
        <v>43</v>
      </c>
      <c r="C40" s="32"/>
      <c r="D40" s="41"/>
      <c r="E40" s="33" t="s">
        <v>16</v>
      </c>
      <c r="F40" s="104" t="s">
        <v>194</v>
      </c>
      <c r="G40" s="105"/>
      <c r="H40" s="105"/>
      <c r="I40" s="105"/>
      <c r="J40" s="105"/>
      <c r="K40" s="105"/>
      <c r="L40" s="105"/>
      <c r="M40" s="105"/>
      <c r="N40" s="105"/>
      <c r="O40" s="105"/>
      <c r="P40" s="105"/>
      <c r="Q40" s="106"/>
      <c r="R40" s="80">
        <f>'Eszközök A'!R40</f>
        <v>0</v>
      </c>
      <c r="S40" s="80">
        <f>'Eszközök A'!S40</f>
        <v>0</v>
      </c>
      <c r="T40" s="80">
        <f>'Eszközök A'!T40</f>
        <v>0</v>
      </c>
    </row>
    <row r="41" spans="1:20" s="11" customFormat="1" ht="15" customHeight="1" x14ac:dyDescent="0.2">
      <c r="A41" s="12"/>
      <c r="B41" s="15" t="s">
        <v>44</v>
      </c>
      <c r="C41" s="32"/>
      <c r="D41" s="41"/>
      <c r="E41" s="33" t="s">
        <v>17</v>
      </c>
      <c r="F41" s="104" t="s">
        <v>94</v>
      </c>
      <c r="G41" s="105"/>
      <c r="H41" s="105"/>
      <c r="I41" s="105"/>
      <c r="J41" s="105"/>
      <c r="K41" s="105"/>
      <c r="L41" s="105"/>
      <c r="M41" s="105"/>
      <c r="N41" s="105"/>
      <c r="O41" s="105"/>
      <c r="P41" s="105"/>
      <c r="Q41" s="106"/>
      <c r="R41" s="80">
        <f>'Eszközök A'!R41</f>
        <v>0</v>
      </c>
      <c r="S41" s="80">
        <f>'Eszközök A'!S41</f>
        <v>0</v>
      </c>
      <c r="T41" s="80">
        <f>'Eszközök A'!T41</f>
        <v>0</v>
      </c>
    </row>
    <row r="42" spans="1:20" s="11" customFormat="1" ht="15" customHeight="1" x14ac:dyDescent="0.2">
      <c r="A42" s="12"/>
      <c r="B42" s="15" t="s">
        <v>45</v>
      </c>
      <c r="C42" s="32"/>
      <c r="D42" s="41"/>
      <c r="E42" s="33" t="s">
        <v>18</v>
      </c>
      <c r="F42" s="104" t="s">
        <v>95</v>
      </c>
      <c r="G42" s="105"/>
      <c r="H42" s="105"/>
      <c r="I42" s="105"/>
      <c r="J42" s="105"/>
      <c r="K42" s="105"/>
      <c r="L42" s="105"/>
      <c r="M42" s="105"/>
      <c r="N42" s="105"/>
      <c r="O42" s="105"/>
      <c r="P42" s="105"/>
      <c r="Q42" s="106"/>
      <c r="R42" s="80">
        <f>'Eszközök A'!R42</f>
        <v>0</v>
      </c>
      <c r="S42" s="80">
        <f>'Eszközök A'!S42</f>
        <v>0</v>
      </c>
      <c r="T42" s="80">
        <f>'Eszközök A'!T42</f>
        <v>0</v>
      </c>
    </row>
    <row r="43" spans="1:20" s="11" customFormat="1" ht="15" customHeight="1" x14ac:dyDescent="0.2">
      <c r="A43" s="12"/>
      <c r="B43" s="15" t="s">
        <v>46</v>
      </c>
      <c r="C43" s="32"/>
      <c r="D43" s="41"/>
      <c r="E43" s="33" t="s">
        <v>19</v>
      </c>
      <c r="F43" s="104" t="s">
        <v>96</v>
      </c>
      <c r="G43" s="105"/>
      <c r="H43" s="105"/>
      <c r="I43" s="105"/>
      <c r="J43" s="105"/>
      <c r="K43" s="105"/>
      <c r="L43" s="105"/>
      <c r="M43" s="105"/>
      <c r="N43" s="105"/>
      <c r="O43" s="105"/>
      <c r="P43" s="105"/>
      <c r="Q43" s="106"/>
      <c r="R43" s="80">
        <f>'Eszközök A'!R43</f>
        <v>0</v>
      </c>
      <c r="S43" s="80">
        <f>'Eszközök A'!S43</f>
        <v>0</v>
      </c>
      <c r="T43" s="80">
        <f>'Eszközök A'!T43</f>
        <v>0</v>
      </c>
    </row>
    <row r="44" spans="1:20" s="11" customFormat="1" ht="15" customHeight="1" x14ac:dyDescent="0.2">
      <c r="A44" s="12"/>
      <c r="B44" s="15" t="s">
        <v>47</v>
      </c>
      <c r="C44" s="32"/>
      <c r="D44" s="41"/>
      <c r="E44" s="33" t="s">
        <v>20</v>
      </c>
      <c r="F44" s="104" t="s">
        <v>97</v>
      </c>
      <c r="G44" s="105"/>
      <c r="H44" s="105"/>
      <c r="I44" s="105"/>
      <c r="J44" s="105"/>
      <c r="K44" s="105"/>
      <c r="L44" s="105"/>
      <c r="M44" s="105"/>
      <c r="N44" s="105"/>
      <c r="O44" s="105"/>
      <c r="P44" s="105"/>
      <c r="Q44" s="106"/>
      <c r="R44" s="80">
        <f>'Eszközök A'!R44</f>
        <v>0</v>
      </c>
      <c r="S44" s="80">
        <f>'Eszközök A'!S44</f>
        <v>0</v>
      </c>
      <c r="T44" s="80">
        <f>'Eszközök A'!T44</f>
        <v>0</v>
      </c>
    </row>
    <row r="45" spans="1:20" s="11" customFormat="1" ht="15" customHeight="1" x14ac:dyDescent="0.2">
      <c r="A45" s="12"/>
      <c r="B45" s="15" t="s">
        <v>48</v>
      </c>
      <c r="C45" s="12"/>
      <c r="D45" s="39" t="s">
        <v>2</v>
      </c>
      <c r="E45" s="31"/>
      <c r="F45" s="104" t="s">
        <v>98</v>
      </c>
      <c r="G45" s="105"/>
      <c r="H45" s="105"/>
      <c r="I45" s="105"/>
      <c r="J45" s="105"/>
      <c r="K45" s="105"/>
      <c r="L45" s="105"/>
      <c r="M45" s="105"/>
      <c r="N45" s="105"/>
      <c r="O45" s="105"/>
      <c r="P45" s="105"/>
      <c r="Q45" s="106"/>
      <c r="R45" s="81">
        <f>SUM(R46:R50)</f>
        <v>0</v>
      </c>
      <c r="S45" s="81">
        <f>SUM(S46:S50)</f>
        <v>0</v>
      </c>
      <c r="T45" s="81">
        <f>SUM(T46:T50)</f>
        <v>0</v>
      </c>
    </row>
    <row r="46" spans="1:20" s="11" customFormat="1" ht="15" customHeight="1" x14ac:dyDescent="0.2">
      <c r="A46" s="12"/>
      <c r="B46" s="15" t="s">
        <v>49</v>
      </c>
      <c r="C46" s="12"/>
      <c r="D46" s="41"/>
      <c r="E46" s="33" t="s">
        <v>15</v>
      </c>
      <c r="F46" s="104" t="s">
        <v>99</v>
      </c>
      <c r="G46" s="105"/>
      <c r="H46" s="105"/>
      <c r="I46" s="105"/>
      <c r="J46" s="105"/>
      <c r="K46" s="105"/>
      <c r="L46" s="105"/>
      <c r="M46" s="105"/>
      <c r="N46" s="105"/>
      <c r="O46" s="105"/>
      <c r="P46" s="105"/>
      <c r="Q46" s="106"/>
      <c r="R46" s="80">
        <f>'Eszközök A'!R46</f>
        <v>0</v>
      </c>
      <c r="S46" s="80">
        <f>'Eszközök A'!S46</f>
        <v>0</v>
      </c>
      <c r="T46" s="80">
        <f>'Eszközök A'!T46</f>
        <v>0</v>
      </c>
    </row>
    <row r="47" spans="1:20" s="11" customFormat="1" ht="15" customHeight="1" x14ac:dyDescent="0.2">
      <c r="A47" s="12"/>
      <c r="B47" s="15" t="s">
        <v>50</v>
      </c>
      <c r="C47" s="12"/>
      <c r="D47" s="41"/>
      <c r="E47" s="33" t="s">
        <v>16</v>
      </c>
      <c r="F47" s="104" t="s">
        <v>100</v>
      </c>
      <c r="G47" s="105"/>
      <c r="H47" s="105"/>
      <c r="I47" s="105"/>
      <c r="J47" s="105"/>
      <c r="K47" s="105"/>
      <c r="L47" s="105"/>
      <c r="M47" s="105"/>
      <c r="N47" s="105"/>
      <c r="O47" s="105"/>
      <c r="P47" s="105"/>
      <c r="Q47" s="106"/>
      <c r="R47" s="80">
        <f>'Eszközök A'!R47</f>
        <v>0</v>
      </c>
      <c r="S47" s="80">
        <f>'Eszközök A'!S47</f>
        <v>0</v>
      </c>
      <c r="T47" s="80">
        <f>'Eszközök A'!T47</f>
        <v>0</v>
      </c>
    </row>
    <row r="48" spans="1:20" s="11" customFormat="1" ht="15" customHeight="1" x14ac:dyDescent="0.2">
      <c r="A48" s="12"/>
      <c r="B48" s="15" t="s">
        <v>51</v>
      </c>
      <c r="C48" s="12"/>
      <c r="D48" s="41"/>
      <c r="E48" s="33" t="s">
        <v>17</v>
      </c>
      <c r="F48" s="110" t="s">
        <v>101</v>
      </c>
      <c r="G48" s="115"/>
      <c r="H48" s="115"/>
      <c r="I48" s="115"/>
      <c r="J48" s="115"/>
      <c r="K48" s="115"/>
      <c r="L48" s="115"/>
      <c r="M48" s="115"/>
      <c r="N48" s="115"/>
      <c r="O48" s="115"/>
      <c r="P48" s="115"/>
      <c r="Q48" s="116"/>
      <c r="R48" s="80">
        <f>'Eszközök A'!R48</f>
        <v>0</v>
      </c>
      <c r="S48" s="80">
        <f>'Eszközök A'!S48</f>
        <v>0</v>
      </c>
      <c r="T48" s="80">
        <f>'Eszközök A'!T48</f>
        <v>0</v>
      </c>
    </row>
    <row r="49" spans="1:20" s="11" customFormat="1" ht="15" customHeight="1" x14ac:dyDescent="0.2">
      <c r="A49" s="12"/>
      <c r="B49" s="15" t="s">
        <v>52</v>
      </c>
      <c r="C49" s="12"/>
      <c r="D49" s="41"/>
      <c r="E49" s="33" t="s">
        <v>18</v>
      </c>
      <c r="F49" s="104" t="s">
        <v>102</v>
      </c>
      <c r="G49" s="105"/>
      <c r="H49" s="105"/>
      <c r="I49" s="105"/>
      <c r="J49" s="105"/>
      <c r="K49" s="105"/>
      <c r="L49" s="105"/>
      <c r="M49" s="105"/>
      <c r="N49" s="105"/>
      <c r="O49" s="105"/>
      <c r="P49" s="105"/>
      <c r="Q49" s="106"/>
      <c r="R49" s="80">
        <f>'Eszközök A'!R49</f>
        <v>0</v>
      </c>
      <c r="S49" s="80">
        <f>'Eszközök A'!S49</f>
        <v>0</v>
      </c>
      <c r="T49" s="80">
        <f>'Eszközök A'!T49</f>
        <v>0</v>
      </c>
    </row>
    <row r="50" spans="1:20" s="11" customFormat="1" ht="15" customHeight="1" x14ac:dyDescent="0.2">
      <c r="A50" s="12"/>
      <c r="B50" s="15" t="s">
        <v>53</v>
      </c>
      <c r="C50" s="21"/>
      <c r="D50" s="41"/>
      <c r="E50" s="33" t="s">
        <v>19</v>
      </c>
      <c r="F50" s="104" t="s">
        <v>103</v>
      </c>
      <c r="G50" s="105"/>
      <c r="H50" s="105"/>
      <c r="I50" s="105"/>
      <c r="J50" s="105"/>
      <c r="K50" s="105"/>
      <c r="L50" s="105"/>
      <c r="M50" s="105"/>
      <c r="N50" s="105"/>
      <c r="O50" s="105"/>
      <c r="P50" s="105"/>
      <c r="Q50" s="106"/>
      <c r="R50" s="80">
        <f>'Eszközök A'!R50</f>
        <v>0</v>
      </c>
      <c r="S50" s="80">
        <f>'Eszközök A'!S50</f>
        <v>0</v>
      </c>
      <c r="T50" s="80">
        <f>'Eszközök A'!T50</f>
        <v>0</v>
      </c>
    </row>
    <row r="51" spans="1:20" s="11" customFormat="1" ht="15" customHeight="1" x14ac:dyDescent="0.2">
      <c r="A51" s="22"/>
      <c r="B51" s="15" t="s">
        <v>54</v>
      </c>
      <c r="C51" s="21"/>
      <c r="D51" s="39" t="s">
        <v>3</v>
      </c>
      <c r="E51" s="31"/>
      <c r="F51" s="104" t="s">
        <v>104</v>
      </c>
      <c r="G51" s="105"/>
      <c r="H51" s="105"/>
      <c r="I51" s="105"/>
      <c r="J51" s="105"/>
      <c r="K51" s="105"/>
      <c r="L51" s="105"/>
      <c r="M51" s="105"/>
      <c r="N51" s="105"/>
      <c r="O51" s="105"/>
      <c r="P51" s="105"/>
      <c r="Q51" s="106"/>
      <c r="R51" s="81">
        <f>SUM(R52:R55)</f>
        <v>0</v>
      </c>
      <c r="S51" s="81">
        <f>SUM(S52:S55)</f>
        <v>0</v>
      </c>
      <c r="T51" s="81">
        <f>SUM(T52:T55)</f>
        <v>0</v>
      </c>
    </row>
    <row r="52" spans="1:20" s="11" customFormat="1" ht="15" customHeight="1" x14ac:dyDescent="0.2">
      <c r="A52" s="22"/>
      <c r="B52" s="15" t="s">
        <v>55</v>
      </c>
      <c r="C52" s="21"/>
      <c r="D52" s="41"/>
      <c r="E52" s="33" t="s">
        <v>15</v>
      </c>
      <c r="F52" s="104" t="s">
        <v>105</v>
      </c>
      <c r="G52" s="105"/>
      <c r="H52" s="105"/>
      <c r="I52" s="105"/>
      <c r="J52" s="105"/>
      <c r="K52" s="105"/>
      <c r="L52" s="105"/>
      <c r="M52" s="105"/>
      <c r="N52" s="105"/>
      <c r="O52" s="105"/>
      <c r="P52" s="105"/>
      <c r="Q52" s="106"/>
      <c r="R52" s="80">
        <f>'Eszközök A'!R52</f>
        <v>0</v>
      </c>
      <c r="S52" s="80">
        <f>'Eszközök A'!S52</f>
        <v>0</v>
      </c>
      <c r="T52" s="80">
        <f>'Eszközök A'!T52</f>
        <v>0</v>
      </c>
    </row>
    <row r="53" spans="1:20" s="11" customFormat="1" ht="15" customHeight="1" x14ac:dyDescent="0.2">
      <c r="A53" s="12"/>
      <c r="B53" s="15" t="s">
        <v>56</v>
      </c>
      <c r="C53" s="21"/>
      <c r="D53" s="41"/>
      <c r="E53" s="33" t="s">
        <v>16</v>
      </c>
      <c r="F53" s="104" t="s">
        <v>106</v>
      </c>
      <c r="G53" s="105"/>
      <c r="H53" s="105"/>
      <c r="I53" s="105"/>
      <c r="J53" s="105"/>
      <c r="K53" s="105"/>
      <c r="L53" s="105"/>
      <c r="M53" s="105"/>
      <c r="N53" s="105"/>
      <c r="O53" s="105"/>
      <c r="P53" s="105"/>
      <c r="Q53" s="106"/>
      <c r="R53" s="80">
        <f>'Eszközök A'!R53</f>
        <v>0</v>
      </c>
      <c r="S53" s="80">
        <f>'Eszközök A'!S53</f>
        <v>0</v>
      </c>
      <c r="T53" s="80">
        <f>'Eszközök A'!T53</f>
        <v>0</v>
      </c>
    </row>
    <row r="54" spans="1:20" s="11" customFormat="1" ht="15" customHeight="1" x14ac:dyDescent="0.2">
      <c r="A54" s="12"/>
      <c r="B54" s="15" t="s">
        <v>57</v>
      </c>
      <c r="C54" s="21"/>
      <c r="D54" s="41"/>
      <c r="E54" s="33" t="s">
        <v>17</v>
      </c>
      <c r="F54" s="104" t="s">
        <v>107</v>
      </c>
      <c r="G54" s="105"/>
      <c r="H54" s="105"/>
      <c r="I54" s="105"/>
      <c r="J54" s="105"/>
      <c r="K54" s="105"/>
      <c r="L54" s="105"/>
      <c r="M54" s="105"/>
      <c r="N54" s="105"/>
      <c r="O54" s="105"/>
      <c r="P54" s="105"/>
      <c r="Q54" s="106"/>
      <c r="R54" s="80">
        <f>'Eszközök A'!R54</f>
        <v>0</v>
      </c>
      <c r="S54" s="80">
        <f>'Eszközök A'!S54</f>
        <v>0</v>
      </c>
      <c r="T54" s="80">
        <f>'Eszközök A'!T54</f>
        <v>0</v>
      </c>
    </row>
    <row r="55" spans="1:20" s="11" customFormat="1" ht="15" customHeight="1" x14ac:dyDescent="0.2">
      <c r="A55" s="22"/>
      <c r="B55" s="15" t="s">
        <v>58</v>
      </c>
      <c r="C55" s="21"/>
      <c r="D55" s="41"/>
      <c r="E55" s="33" t="s">
        <v>18</v>
      </c>
      <c r="F55" s="104" t="s">
        <v>108</v>
      </c>
      <c r="G55" s="105"/>
      <c r="H55" s="105"/>
      <c r="I55" s="105"/>
      <c r="J55" s="105"/>
      <c r="K55" s="105"/>
      <c r="L55" s="105"/>
      <c r="M55" s="105"/>
      <c r="N55" s="105"/>
      <c r="O55" s="105"/>
      <c r="P55" s="105"/>
      <c r="Q55" s="106"/>
      <c r="R55" s="80">
        <f>'Eszközök A'!R55</f>
        <v>0</v>
      </c>
      <c r="S55" s="80">
        <f>'Eszközök A'!S55</f>
        <v>0</v>
      </c>
      <c r="T55" s="80">
        <f>'Eszközök A'!T55</f>
        <v>0</v>
      </c>
    </row>
    <row r="56" spans="1:20" s="11" customFormat="1" ht="15" customHeight="1" x14ac:dyDescent="0.2">
      <c r="A56" s="22"/>
      <c r="B56" s="15" t="s">
        <v>59</v>
      </c>
      <c r="C56" s="34"/>
      <c r="D56" s="39" t="s">
        <v>4</v>
      </c>
      <c r="E56" s="31"/>
      <c r="F56" s="104" t="s">
        <v>109</v>
      </c>
      <c r="G56" s="105"/>
      <c r="H56" s="105"/>
      <c r="I56" s="105"/>
      <c r="J56" s="105"/>
      <c r="K56" s="105"/>
      <c r="L56" s="105"/>
      <c r="M56" s="105"/>
      <c r="N56" s="105"/>
      <c r="O56" s="105"/>
      <c r="P56" s="105"/>
      <c r="Q56" s="106"/>
      <c r="R56" s="81">
        <f>SUM(R57:R58)</f>
        <v>0</v>
      </c>
      <c r="S56" s="81">
        <f>SUM(S57:S58)</f>
        <v>0</v>
      </c>
      <c r="T56" s="81">
        <f>SUM(T57:T58)</f>
        <v>0</v>
      </c>
    </row>
    <row r="57" spans="1:20" s="11" customFormat="1" ht="15" customHeight="1" x14ac:dyDescent="0.2">
      <c r="A57" s="12"/>
      <c r="B57" s="15" t="s">
        <v>60</v>
      </c>
      <c r="C57" s="21"/>
      <c r="D57" s="32"/>
      <c r="E57" s="33" t="s">
        <v>15</v>
      </c>
      <c r="F57" s="104" t="s">
        <v>110</v>
      </c>
      <c r="G57" s="105"/>
      <c r="H57" s="105"/>
      <c r="I57" s="105"/>
      <c r="J57" s="105"/>
      <c r="K57" s="105"/>
      <c r="L57" s="105"/>
      <c r="M57" s="105"/>
      <c r="N57" s="105"/>
      <c r="O57" s="105"/>
      <c r="P57" s="105"/>
      <c r="Q57" s="106"/>
      <c r="R57" s="80">
        <f>'Eszközök A'!R57</f>
        <v>0</v>
      </c>
      <c r="S57" s="80">
        <f>'Eszközök A'!S57</f>
        <v>0</v>
      </c>
      <c r="T57" s="80">
        <f>'Eszközök A'!T57</f>
        <v>0</v>
      </c>
    </row>
    <row r="58" spans="1:20" s="11" customFormat="1" ht="15" customHeight="1" x14ac:dyDescent="0.2">
      <c r="A58" s="22"/>
      <c r="B58" s="15" t="s">
        <v>61</v>
      </c>
      <c r="C58" s="21"/>
      <c r="D58" s="32"/>
      <c r="E58" s="33" t="s">
        <v>16</v>
      </c>
      <c r="F58" s="104" t="s">
        <v>111</v>
      </c>
      <c r="G58" s="105"/>
      <c r="H58" s="105"/>
      <c r="I58" s="105"/>
      <c r="J58" s="105"/>
      <c r="K58" s="105"/>
      <c r="L58" s="105"/>
      <c r="M58" s="105"/>
      <c r="N58" s="105"/>
      <c r="O58" s="105"/>
      <c r="P58" s="105"/>
      <c r="Q58" s="106"/>
      <c r="R58" s="80">
        <f>'Eszközök A'!R58</f>
        <v>0</v>
      </c>
      <c r="S58" s="80">
        <f>'Eszközök A'!S58</f>
        <v>0</v>
      </c>
      <c r="T58" s="80">
        <f>'Eszközök A'!T58</f>
        <v>0</v>
      </c>
    </row>
    <row r="59" spans="1:20" s="11" customFormat="1" ht="15" customHeight="1" x14ac:dyDescent="0.2">
      <c r="A59" s="12"/>
      <c r="B59" s="15" t="s">
        <v>62</v>
      </c>
      <c r="C59" s="73" t="s">
        <v>254</v>
      </c>
      <c r="D59" s="30"/>
      <c r="E59" s="31"/>
      <c r="F59" s="107" t="s">
        <v>195</v>
      </c>
      <c r="G59" s="108"/>
      <c r="H59" s="108"/>
      <c r="I59" s="108"/>
      <c r="J59" s="108"/>
      <c r="K59" s="108"/>
      <c r="L59" s="108"/>
      <c r="M59" s="108"/>
      <c r="N59" s="108"/>
      <c r="O59" s="108"/>
      <c r="P59" s="108"/>
      <c r="Q59" s="109"/>
      <c r="R59" s="81">
        <f>SUM(R60:R62)</f>
        <v>0</v>
      </c>
      <c r="S59" s="81">
        <f>SUM(S60:S62)</f>
        <v>0</v>
      </c>
      <c r="T59" s="81">
        <f>SUM(T60:T62)</f>
        <v>0</v>
      </c>
    </row>
    <row r="60" spans="1:20" s="11" customFormat="1" ht="15" customHeight="1" x14ac:dyDescent="0.2">
      <c r="A60" s="12"/>
      <c r="B60" s="15" t="s">
        <v>63</v>
      </c>
      <c r="C60" s="32"/>
      <c r="D60" s="68"/>
      <c r="E60" s="33" t="s">
        <v>15</v>
      </c>
      <c r="F60" s="104" t="s">
        <v>112</v>
      </c>
      <c r="G60" s="105"/>
      <c r="H60" s="105"/>
      <c r="I60" s="105"/>
      <c r="J60" s="105"/>
      <c r="K60" s="105"/>
      <c r="L60" s="105"/>
      <c r="M60" s="105"/>
      <c r="N60" s="105"/>
      <c r="O60" s="105"/>
      <c r="P60" s="105"/>
      <c r="Q60" s="106"/>
      <c r="R60" s="80">
        <f>'Eszközök A'!R60</f>
        <v>0</v>
      </c>
      <c r="S60" s="80">
        <f>'Eszközök A'!S60</f>
        <v>0</v>
      </c>
      <c r="T60" s="80">
        <f>'Eszközök A'!T60</f>
        <v>0</v>
      </c>
    </row>
    <row r="61" spans="1:20" s="11" customFormat="1" ht="15" customHeight="1" x14ac:dyDescent="0.2">
      <c r="A61" s="12"/>
      <c r="B61" s="15" t="s">
        <v>64</v>
      </c>
      <c r="C61" s="32"/>
      <c r="D61" s="68"/>
      <c r="E61" s="33" t="s">
        <v>16</v>
      </c>
      <c r="F61" s="104" t="s">
        <v>113</v>
      </c>
      <c r="G61" s="105"/>
      <c r="H61" s="105"/>
      <c r="I61" s="105"/>
      <c r="J61" s="105"/>
      <c r="K61" s="105"/>
      <c r="L61" s="105"/>
      <c r="M61" s="105"/>
      <c r="N61" s="105"/>
      <c r="O61" s="105"/>
      <c r="P61" s="105"/>
      <c r="Q61" s="106"/>
      <c r="R61" s="80">
        <f>'Eszközök A'!R61</f>
        <v>0</v>
      </c>
      <c r="S61" s="80">
        <f>'Eszközök A'!S61</f>
        <v>0</v>
      </c>
      <c r="T61" s="80">
        <f>'Eszközök A'!T61</f>
        <v>0</v>
      </c>
    </row>
    <row r="62" spans="1:20" s="11" customFormat="1" ht="15" customHeight="1" x14ac:dyDescent="0.2">
      <c r="A62" s="12"/>
      <c r="B62" s="15" t="s">
        <v>89</v>
      </c>
      <c r="C62" s="18"/>
      <c r="D62" s="44"/>
      <c r="E62" s="33" t="s">
        <v>17</v>
      </c>
      <c r="F62" s="104" t="s">
        <v>114</v>
      </c>
      <c r="G62" s="105"/>
      <c r="H62" s="105"/>
      <c r="I62" s="105"/>
      <c r="J62" s="105"/>
      <c r="K62" s="105"/>
      <c r="L62" s="105"/>
      <c r="M62" s="105"/>
      <c r="N62" s="105"/>
      <c r="O62" s="105"/>
      <c r="P62" s="105"/>
      <c r="Q62" s="106"/>
      <c r="R62" s="80">
        <f>'Eszközök A'!R62</f>
        <v>0</v>
      </c>
      <c r="S62" s="80">
        <f>'Eszközök A'!S62</f>
        <v>0</v>
      </c>
      <c r="T62" s="80">
        <f>'Eszközök A'!T62</f>
        <v>0</v>
      </c>
    </row>
    <row r="63" spans="1:20" s="11" customFormat="1" ht="15" customHeight="1" x14ac:dyDescent="0.2">
      <c r="A63" s="22"/>
      <c r="B63" s="15"/>
      <c r="C63" s="20"/>
      <c r="D63" s="71" t="s">
        <v>356</v>
      </c>
      <c r="E63" s="71"/>
      <c r="F63" s="71"/>
      <c r="G63" s="71"/>
      <c r="H63" s="71"/>
      <c r="I63" s="71"/>
      <c r="J63" s="71"/>
      <c r="K63" s="71"/>
      <c r="L63" s="71"/>
      <c r="M63" s="71"/>
      <c r="N63" s="71"/>
      <c r="O63" s="71"/>
      <c r="P63" s="71"/>
      <c r="Q63" s="72"/>
      <c r="R63" s="81">
        <f>SUM(R59,R37,R12)</f>
        <v>0</v>
      </c>
      <c r="S63" s="81">
        <f>SUM(S59,S37,S12)</f>
        <v>0</v>
      </c>
      <c r="T63" s="81">
        <f>SUM(T59,T37,T12)</f>
        <v>0</v>
      </c>
    </row>
    <row r="64" spans="1:20" s="11" customFormat="1" ht="15" customHeight="1" x14ac:dyDescent="0.2">
      <c r="A64" s="22"/>
      <c r="B64" s="12"/>
      <c r="C64" s="12"/>
      <c r="D64" s="12"/>
      <c r="E64" s="36"/>
      <c r="F64" s="37"/>
      <c r="G64" s="37"/>
      <c r="H64" s="37"/>
      <c r="I64" s="37"/>
      <c r="J64" s="37"/>
      <c r="K64" s="37"/>
      <c r="L64" s="37"/>
      <c r="M64" s="37"/>
      <c r="N64" s="37"/>
      <c r="O64" s="37"/>
      <c r="P64" s="37"/>
      <c r="Q64" s="37"/>
      <c r="R64" s="101" t="str">
        <f>IF(('Eszközök B'!R63&lt;&gt;'Források B'!R57),"Mérlegfőösszeg nem egyezik!","")</f>
        <v/>
      </c>
      <c r="S64" s="101" t="str">
        <f>IF(('Eszközök B'!S63&lt;&gt;'Források B'!S57),"Mérlegfőösszeg nem egyezik!","")</f>
        <v/>
      </c>
      <c r="T64" s="101" t="str">
        <f>IF(('Eszközök B'!T63&lt;&gt;'Források B'!T57),"Mérlegfőösszeg nem egyezik!","")</f>
        <v/>
      </c>
    </row>
    <row r="65" spans="1:20" s="11" customFormat="1" ht="15" customHeight="1" x14ac:dyDescent="0.2">
      <c r="A65" s="22"/>
      <c r="B65" s="12"/>
      <c r="C65" s="12"/>
      <c r="D65" s="12"/>
      <c r="E65" s="36"/>
      <c r="F65" s="37"/>
      <c r="G65" s="37"/>
      <c r="H65" s="37"/>
      <c r="I65" s="37"/>
      <c r="J65" s="37"/>
      <c r="K65" s="37"/>
      <c r="L65" s="37"/>
      <c r="M65" s="37"/>
      <c r="N65" s="37"/>
      <c r="O65" s="37"/>
      <c r="P65" s="37"/>
      <c r="Q65" s="37"/>
      <c r="R65" s="102"/>
      <c r="S65" s="102"/>
      <c r="T65" s="102"/>
    </row>
    <row r="66" spans="1:20" s="11" customFormat="1" ht="15" customHeight="1" x14ac:dyDescent="0.2">
      <c r="A66" s="22"/>
      <c r="B66" s="12"/>
      <c r="C66" s="12"/>
      <c r="D66" s="12"/>
      <c r="E66" s="36"/>
      <c r="F66" s="37"/>
      <c r="G66" s="37"/>
      <c r="H66" s="37"/>
      <c r="I66" s="37"/>
      <c r="J66" s="37"/>
      <c r="K66" s="37"/>
      <c r="L66" s="37"/>
      <c r="M66" s="37"/>
      <c r="N66" s="37"/>
      <c r="O66" s="37"/>
      <c r="P66" s="37"/>
      <c r="Q66" s="37"/>
      <c r="R66" s="102"/>
      <c r="S66" s="102"/>
      <c r="T66" s="102"/>
    </row>
    <row r="67" spans="1:20" s="11" customFormat="1" ht="15" customHeight="1" x14ac:dyDescent="0.2">
      <c r="A67" s="89" t="str">
        <f>Borító!A36</f>
        <v>Kelt Dunaújvárosban, 2005.március 1-én</v>
      </c>
      <c r="B67" s="89"/>
      <c r="C67" s="89"/>
      <c r="D67" s="89"/>
      <c r="E67" s="89"/>
      <c r="F67" s="89"/>
      <c r="G67" s="89"/>
      <c r="H67" s="89"/>
      <c r="I67" s="89"/>
      <c r="J67" s="89"/>
      <c r="K67" s="89"/>
      <c r="L67" s="5"/>
      <c r="M67" s="5"/>
      <c r="N67" s="5" t="s">
        <v>6</v>
      </c>
      <c r="O67" s="5"/>
      <c r="P67" s="5"/>
      <c r="Q67" s="5"/>
      <c r="R67" s="88" t="s">
        <v>7</v>
      </c>
      <c r="S67" s="88"/>
      <c r="T67" s="88"/>
    </row>
    <row r="68" spans="1:20" s="11" customFormat="1" ht="15" customHeight="1" x14ac:dyDescent="0.2">
      <c r="A68" s="26"/>
      <c r="B68" s="26"/>
      <c r="C68" s="26"/>
      <c r="D68" s="26"/>
      <c r="E68" s="26"/>
      <c r="F68" s="26"/>
      <c r="G68" s="26"/>
      <c r="H68" s="26"/>
      <c r="I68" s="26"/>
      <c r="J68" s="26"/>
      <c r="K68" s="26"/>
      <c r="L68" s="5"/>
      <c r="M68" s="5"/>
      <c r="N68" s="5"/>
      <c r="O68" s="5"/>
      <c r="P68" s="5"/>
      <c r="Q68" s="5"/>
      <c r="R68" s="83" t="str">
        <f>Borító!R37</f>
        <v>Pató Pál vezérigazgató</v>
      </c>
      <c r="S68" s="83"/>
      <c r="T68" s="83"/>
    </row>
    <row r="69" spans="1:20" s="11" customFormat="1" ht="15" customHeight="1" x14ac:dyDescent="0.2">
      <c r="A69" s="5"/>
      <c r="B69" s="5"/>
      <c r="C69" s="5"/>
      <c r="D69" s="5"/>
      <c r="E69" s="5"/>
      <c r="F69" s="5"/>
      <c r="G69" s="5"/>
      <c r="H69" s="5"/>
      <c r="I69" s="5"/>
      <c r="J69" s="5"/>
      <c r="K69" s="5"/>
      <c r="L69" s="5"/>
      <c r="M69" s="5"/>
      <c r="N69" s="5"/>
      <c r="O69" s="5"/>
      <c r="P69" s="5"/>
      <c r="Q69" s="5"/>
      <c r="R69" s="83"/>
      <c r="S69" s="83"/>
      <c r="T69" s="83"/>
    </row>
  </sheetData>
  <mergeCells count="65">
    <mergeCell ref="B8:S8"/>
    <mergeCell ref="F55:Q55"/>
    <mergeCell ref="F45:Q45"/>
    <mergeCell ref="F46:Q46"/>
    <mergeCell ref="F12:Q12"/>
    <mergeCell ref="F18:Q18"/>
    <mergeCell ref="F19:Q19"/>
    <mergeCell ref="F20:Q20"/>
    <mergeCell ref="F13:Q13"/>
    <mergeCell ref="F14:Q14"/>
    <mergeCell ref="F29:Q29"/>
    <mergeCell ref="F30:Q30"/>
    <mergeCell ref="F22:Q22"/>
    <mergeCell ref="B10:Q11"/>
    <mergeCell ref="F42:Q42"/>
    <mergeCell ref="F23:Q23"/>
    <mergeCell ref="F24:Q24"/>
    <mergeCell ref="F25:Q25"/>
    <mergeCell ref="F26:Q26"/>
    <mergeCell ref="F27:Q27"/>
    <mergeCell ref="F28:Q28"/>
    <mergeCell ref="F39:Q39"/>
    <mergeCell ref="F40:Q40"/>
    <mergeCell ref="F35:Q35"/>
    <mergeCell ref="F41:Q41"/>
    <mergeCell ref="A2:L2"/>
    <mergeCell ref="A4:L4"/>
    <mergeCell ref="F36:Q36"/>
    <mergeCell ref="F37:Q37"/>
    <mergeCell ref="F38:Q38"/>
    <mergeCell ref="F31:Q31"/>
    <mergeCell ref="F32:Q32"/>
    <mergeCell ref="F33:Q33"/>
    <mergeCell ref="F34:Q34"/>
    <mergeCell ref="F56:Q56"/>
    <mergeCell ref="F43:Q43"/>
    <mergeCell ref="F44:Q44"/>
    <mergeCell ref="B5:S5"/>
    <mergeCell ref="B7:S7"/>
    <mergeCell ref="B6:S6"/>
    <mergeCell ref="F17:Q17"/>
    <mergeCell ref="F15:Q15"/>
    <mergeCell ref="F16:Q16"/>
    <mergeCell ref="F21:Q21"/>
    <mergeCell ref="F54:Q54"/>
    <mergeCell ref="F47:Q47"/>
    <mergeCell ref="F49:Q49"/>
    <mergeCell ref="F48:Q48"/>
    <mergeCell ref="F50:Q50"/>
    <mergeCell ref="F51:Q51"/>
    <mergeCell ref="F52:Q52"/>
    <mergeCell ref="F53:Q53"/>
    <mergeCell ref="F57:Q57"/>
    <mergeCell ref="F58:Q58"/>
    <mergeCell ref="F59:Q59"/>
    <mergeCell ref="F60:Q60"/>
    <mergeCell ref="F61:Q61"/>
    <mergeCell ref="F62:Q62"/>
    <mergeCell ref="R68:T68"/>
    <mergeCell ref="A67:K67"/>
    <mergeCell ref="R67:T67"/>
    <mergeCell ref="R69:T69"/>
    <mergeCell ref="R64:R66"/>
    <mergeCell ref="S64:S66"/>
    <mergeCell ref="T64:T66"/>
  </mergeCells>
  <phoneticPr fontId="19" type="noConversion"/>
  <printOptions horizontalCentered="1"/>
  <pageMargins left="0.51181102362204722" right="0" top="0.59055118110236227" bottom="0.35433070866141736" header="0.19685039370078741" footer="0.15748031496062992"/>
  <pageSetup paperSize="9" scale="71" orientation="portrait" horizontalDpi="4294967292" verticalDpi="300" r:id="rId1"/>
  <headerFooter alignWithMargins="0">
    <oddFooter>&amp;L&amp;"Arial,Dőlt"&amp;8&amp;F</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8"/>
  <dimension ref="A1:T63"/>
  <sheetViews>
    <sheetView view="pageBreakPreview" zoomScaleNormal="90" workbookViewId="0">
      <selection activeCell="R25" sqref="R25"/>
    </sheetView>
  </sheetViews>
  <sheetFormatPr defaultRowHeight="12.75" x14ac:dyDescent="0.2"/>
  <cols>
    <col min="1" max="17" width="4.28515625" style="13" customWidth="1"/>
    <col min="18" max="20" width="18.7109375" style="7" customWidth="1"/>
    <col min="21" max="16384" width="9.140625" style="7"/>
  </cols>
  <sheetData>
    <row r="1" spans="1:20" ht="20.100000000000001" customHeight="1" x14ac:dyDescent="0.2">
      <c r="A1" s="1">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row>
    <row r="2" spans="1:20" ht="15" customHeight="1" x14ac:dyDescent="0.2">
      <c r="A2" s="84" t="s">
        <v>9</v>
      </c>
      <c r="B2" s="84"/>
      <c r="C2" s="84"/>
      <c r="D2" s="84"/>
      <c r="E2" s="84"/>
      <c r="F2" s="84"/>
      <c r="G2" s="84"/>
      <c r="H2" s="84"/>
      <c r="I2" s="84"/>
      <c r="J2" s="84"/>
      <c r="K2" s="84"/>
      <c r="L2" s="84"/>
      <c r="M2" s="5"/>
      <c r="N2" s="5"/>
      <c r="O2" s="5"/>
      <c r="P2" s="5"/>
      <c r="Q2" s="5"/>
      <c r="R2" s="6"/>
      <c r="S2" s="6"/>
      <c r="T2" s="6"/>
    </row>
    <row r="3" spans="1:20"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2</v>
      </c>
      <c r="Q3" s="1">
        <v>2</v>
      </c>
      <c r="R3" s="23"/>
      <c r="S3" s="23"/>
      <c r="T3" s="23"/>
    </row>
    <row r="4" spans="1:20" x14ac:dyDescent="0.2">
      <c r="A4" s="85" t="s">
        <v>8</v>
      </c>
      <c r="B4" s="85"/>
      <c r="C4" s="85"/>
      <c r="D4" s="85"/>
      <c r="E4" s="85"/>
      <c r="F4" s="85"/>
      <c r="G4" s="85"/>
      <c r="H4" s="85"/>
      <c r="I4" s="85"/>
      <c r="J4" s="85"/>
      <c r="K4" s="85"/>
      <c r="L4" s="85"/>
      <c r="M4" s="5"/>
      <c r="N4" s="5"/>
      <c r="O4" s="5"/>
      <c r="P4" s="5"/>
      <c r="Q4" s="10"/>
      <c r="R4" s="6"/>
      <c r="S4" s="6"/>
      <c r="T4" s="6"/>
    </row>
    <row r="5" spans="1:20" x14ac:dyDescent="0.2">
      <c r="A5" s="5"/>
      <c r="B5" s="5"/>
      <c r="C5" s="5"/>
      <c r="D5" s="5"/>
      <c r="E5" s="5"/>
      <c r="F5" s="5"/>
      <c r="G5" s="5"/>
      <c r="H5" s="5"/>
      <c r="I5" s="5"/>
      <c r="J5" s="5"/>
      <c r="K5" s="5"/>
      <c r="L5" s="5"/>
      <c r="M5" s="5"/>
      <c r="N5" s="5"/>
      <c r="O5" s="5"/>
      <c r="P5" s="5"/>
      <c r="Q5" s="10"/>
      <c r="R5" s="6"/>
      <c r="S5" s="6"/>
      <c r="T5" s="6"/>
    </row>
    <row r="6" spans="1:20" ht="20.25" x14ac:dyDescent="0.2">
      <c r="A6" s="5"/>
      <c r="B6" s="87" t="str">
        <f>Borító!B14</f>
        <v>Minta Rt.</v>
      </c>
      <c r="C6" s="87"/>
      <c r="D6" s="87"/>
      <c r="E6" s="87"/>
      <c r="F6" s="87"/>
      <c r="G6" s="87"/>
      <c r="H6" s="87"/>
      <c r="I6" s="87"/>
      <c r="J6" s="87"/>
      <c r="K6" s="87"/>
      <c r="L6" s="87"/>
      <c r="M6" s="87"/>
      <c r="N6" s="87"/>
      <c r="O6" s="87"/>
      <c r="P6" s="87"/>
      <c r="Q6" s="87"/>
      <c r="R6" s="87"/>
      <c r="S6" s="87"/>
      <c r="T6" s="6"/>
    </row>
    <row r="7" spans="1:20" ht="20.25" x14ac:dyDescent="0.2">
      <c r="A7" s="5"/>
      <c r="B7" s="114" t="str">
        <f>Borító!B15</f>
        <v>2400 Dunaújváros, Jóreménység utca 2005.</v>
      </c>
      <c r="C7" s="114"/>
      <c r="D7" s="114"/>
      <c r="E7" s="114"/>
      <c r="F7" s="114"/>
      <c r="G7" s="114"/>
      <c r="H7" s="114"/>
      <c r="I7" s="114"/>
      <c r="J7" s="114"/>
      <c r="K7" s="114"/>
      <c r="L7" s="114"/>
      <c r="M7" s="114"/>
      <c r="N7" s="114"/>
      <c r="O7" s="114"/>
      <c r="P7" s="114"/>
      <c r="Q7" s="114"/>
      <c r="R7" s="114"/>
      <c r="S7" s="114"/>
      <c r="T7" s="6"/>
    </row>
    <row r="8" spans="1:20" ht="18" x14ac:dyDescent="0.2">
      <c r="A8" s="5"/>
      <c r="B8" s="103" t="s">
        <v>372</v>
      </c>
      <c r="C8" s="113"/>
      <c r="D8" s="113"/>
      <c r="E8" s="113"/>
      <c r="F8" s="113"/>
      <c r="G8" s="113"/>
      <c r="H8" s="113"/>
      <c r="I8" s="113"/>
      <c r="J8" s="113"/>
      <c r="K8" s="113"/>
      <c r="L8" s="113"/>
      <c r="M8" s="113"/>
      <c r="N8" s="113"/>
      <c r="O8" s="113"/>
      <c r="P8" s="113"/>
      <c r="Q8" s="113"/>
      <c r="R8" s="113"/>
      <c r="S8" s="113"/>
      <c r="T8" s="6"/>
    </row>
    <row r="9" spans="1:20" ht="18" x14ac:dyDescent="0.2">
      <c r="A9" s="5"/>
      <c r="B9" s="103" t="str">
        <f>Borító!B20</f>
        <v>Beszámolási időszak:    2004.01.01. - 2004.12.31.</v>
      </c>
      <c r="C9" s="103"/>
      <c r="D9" s="103"/>
      <c r="E9" s="103"/>
      <c r="F9" s="103"/>
      <c r="G9" s="103"/>
      <c r="H9" s="103"/>
      <c r="I9" s="103"/>
      <c r="J9" s="103"/>
      <c r="K9" s="103"/>
      <c r="L9" s="103"/>
      <c r="M9" s="103"/>
      <c r="N9" s="103"/>
      <c r="O9" s="103"/>
      <c r="P9" s="103"/>
      <c r="Q9" s="103"/>
      <c r="R9" s="103"/>
      <c r="S9" s="103"/>
      <c r="T9" s="6"/>
    </row>
    <row r="10" spans="1:20" ht="18" x14ac:dyDescent="0.2">
      <c r="A10" s="5"/>
      <c r="B10" s="59"/>
      <c r="C10" s="59"/>
      <c r="D10" s="59"/>
      <c r="E10" s="59"/>
      <c r="F10" s="59"/>
      <c r="G10" s="59"/>
      <c r="H10" s="59"/>
      <c r="I10" s="59"/>
      <c r="J10" s="59"/>
      <c r="K10" s="59"/>
      <c r="L10" s="59"/>
      <c r="M10" s="59"/>
      <c r="N10" s="59"/>
      <c r="O10" s="59"/>
      <c r="P10" s="59"/>
      <c r="Q10" s="59"/>
      <c r="R10" s="59"/>
      <c r="S10" s="59"/>
      <c r="T10" s="6"/>
    </row>
    <row r="11" spans="1:20" ht="15.75" x14ac:dyDescent="0.2">
      <c r="A11" s="5"/>
      <c r="B11" s="5"/>
      <c r="C11" s="5"/>
      <c r="D11" s="5"/>
      <c r="E11" s="89"/>
      <c r="F11" s="89"/>
      <c r="G11" s="89"/>
      <c r="H11" s="89"/>
      <c r="I11" s="89"/>
      <c r="J11" s="89"/>
      <c r="K11" s="89"/>
      <c r="L11" s="89"/>
      <c r="M11" s="89"/>
      <c r="N11" s="89"/>
      <c r="O11" s="89"/>
      <c r="P11" s="89"/>
      <c r="Q11" s="10"/>
      <c r="R11" s="6"/>
      <c r="S11" s="6"/>
      <c r="T11" s="6"/>
    </row>
    <row r="12" spans="1:20" ht="15.95" customHeight="1" x14ac:dyDescent="0.2">
      <c r="A12" s="5"/>
      <c r="B12" s="96" t="s">
        <v>351</v>
      </c>
      <c r="C12" s="85"/>
      <c r="D12" s="85"/>
      <c r="E12" s="85"/>
      <c r="F12" s="85"/>
      <c r="G12" s="85"/>
      <c r="H12" s="85"/>
      <c r="I12" s="85"/>
      <c r="J12" s="85"/>
      <c r="K12" s="85"/>
      <c r="L12" s="85"/>
      <c r="M12" s="85"/>
      <c r="N12" s="85"/>
      <c r="O12" s="85"/>
      <c r="P12" s="85"/>
      <c r="Q12" s="97"/>
      <c r="R12" s="25" t="s">
        <v>13</v>
      </c>
      <c r="S12" s="27" t="s">
        <v>14</v>
      </c>
      <c r="T12" s="25" t="s">
        <v>12</v>
      </c>
    </row>
    <row r="13" spans="1:20" ht="15.95" customHeight="1" x14ac:dyDescent="0.2">
      <c r="A13" s="5"/>
      <c r="B13" s="98"/>
      <c r="C13" s="99"/>
      <c r="D13" s="99"/>
      <c r="E13" s="99"/>
      <c r="F13" s="99"/>
      <c r="G13" s="99"/>
      <c r="H13" s="99"/>
      <c r="I13" s="99"/>
      <c r="J13" s="99"/>
      <c r="K13" s="99"/>
      <c r="L13" s="99"/>
      <c r="M13" s="99"/>
      <c r="N13" s="99"/>
      <c r="O13" s="99"/>
      <c r="P13" s="99"/>
      <c r="Q13" s="100"/>
      <c r="R13" s="29">
        <f>'Eszközök A'!R11</f>
        <v>37986</v>
      </c>
      <c r="S13" s="28" t="s">
        <v>0</v>
      </c>
      <c r="T13" s="29">
        <f>'Eszközök A'!T11</f>
        <v>38352</v>
      </c>
    </row>
    <row r="14" spans="1:20" ht="15.95" customHeight="1" x14ac:dyDescent="0.2">
      <c r="A14" s="12"/>
      <c r="B14" s="15" t="s">
        <v>90</v>
      </c>
      <c r="C14" s="73" t="s">
        <v>259</v>
      </c>
      <c r="D14" s="30"/>
      <c r="E14" s="31"/>
      <c r="F14" s="107" t="s">
        <v>357</v>
      </c>
      <c r="G14" s="108"/>
      <c r="H14" s="108"/>
      <c r="I14" s="108"/>
      <c r="J14" s="108"/>
      <c r="K14" s="108"/>
      <c r="L14" s="108"/>
      <c r="M14" s="108"/>
      <c r="N14" s="108"/>
      <c r="O14" s="108"/>
      <c r="P14" s="108"/>
      <c r="Q14" s="109"/>
      <c r="R14" s="81">
        <f>SUM(R15,R17:R23)</f>
        <v>0</v>
      </c>
      <c r="S14" s="81">
        <f>SUM(S15,S17:S23)</f>
        <v>0</v>
      </c>
      <c r="T14" s="81">
        <f>SUM(T15,T17:T23)</f>
        <v>0</v>
      </c>
    </row>
    <row r="15" spans="1:20" ht="15.95" customHeight="1" x14ac:dyDescent="0.2">
      <c r="A15" s="12"/>
      <c r="B15" s="15" t="s">
        <v>148</v>
      </c>
      <c r="C15" s="32"/>
      <c r="D15" s="68"/>
      <c r="E15" s="33" t="s">
        <v>15</v>
      </c>
      <c r="F15" s="104" t="s">
        <v>141</v>
      </c>
      <c r="G15" s="105"/>
      <c r="H15" s="105"/>
      <c r="I15" s="105"/>
      <c r="J15" s="105"/>
      <c r="K15" s="105"/>
      <c r="L15" s="105"/>
      <c r="M15" s="105"/>
      <c r="N15" s="105"/>
      <c r="O15" s="105"/>
      <c r="P15" s="105"/>
      <c r="Q15" s="106"/>
      <c r="R15" s="80">
        <f>'Források A'!R42</f>
        <v>0</v>
      </c>
      <c r="S15" s="80">
        <f>'Források A'!S42</f>
        <v>0</v>
      </c>
      <c r="T15" s="80">
        <f>'Források A'!T42</f>
        <v>0</v>
      </c>
    </row>
    <row r="16" spans="1:20" ht="15.95" customHeight="1" x14ac:dyDescent="0.2">
      <c r="A16" s="12"/>
      <c r="B16" s="15" t="s">
        <v>149</v>
      </c>
      <c r="C16" s="32"/>
      <c r="D16" s="68"/>
      <c r="E16" s="33"/>
      <c r="F16" s="120" t="s">
        <v>270</v>
      </c>
      <c r="G16" s="121"/>
      <c r="H16" s="121"/>
      <c r="I16" s="121"/>
      <c r="J16" s="121"/>
      <c r="K16" s="121"/>
      <c r="L16" s="121"/>
      <c r="M16" s="121"/>
      <c r="N16" s="121"/>
      <c r="O16" s="121"/>
      <c r="P16" s="121"/>
      <c r="Q16" s="122"/>
      <c r="R16" s="80">
        <f>'Források A'!R43</f>
        <v>0</v>
      </c>
      <c r="S16" s="80">
        <f>'Források A'!S43</f>
        <v>0</v>
      </c>
      <c r="T16" s="80">
        <f>'Források A'!T43</f>
        <v>0</v>
      </c>
    </row>
    <row r="17" spans="1:20" ht="15.95" customHeight="1" x14ac:dyDescent="0.2">
      <c r="A17" s="12"/>
      <c r="B17" s="15" t="s">
        <v>150</v>
      </c>
      <c r="C17" s="32"/>
      <c r="D17" s="68"/>
      <c r="E17" s="33" t="s">
        <v>16</v>
      </c>
      <c r="F17" s="104" t="s">
        <v>142</v>
      </c>
      <c r="G17" s="105"/>
      <c r="H17" s="105"/>
      <c r="I17" s="105"/>
      <c r="J17" s="105"/>
      <c r="K17" s="105"/>
      <c r="L17" s="105"/>
      <c r="M17" s="105"/>
      <c r="N17" s="105"/>
      <c r="O17" s="105"/>
      <c r="P17" s="105"/>
      <c r="Q17" s="106"/>
      <c r="R17" s="80">
        <f>'Források A'!R44</f>
        <v>0</v>
      </c>
      <c r="S17" s="80">
        <f>'Források A'!S44</f>
        <v>0</v>
      </c>
      <c r="T17" s="80">
        <f>'Források A'!T44</f>
        <v>0</v>
      </c>
    </row>
    <row r="18" spans="1:20" ht="15.95" customHeight="1" x14ac:dyDescent="0.2">
      <c r="A18" s="12"/>
      <c r="B18" s="15" t="s">
        <v>151</v>
      </c>
      <c r="C18" s="32"/>
      <c r="D18" s="68"/>
      <c r="E18" s="33" t="s">
        <v>17</v>
      </c>
      <c r="F18" s="104" t="s">
        <v>143</v>
      </c>
      <c r="G18" s="105"/>
      <c r="H18" s="105"/>
      <c r="I18" s="105"/>
      <c r="J18" s="105"/>
      <c r="K18" s="105"/>
      <c r="L18" s="105"/>
      <c r="M18" s="105"/>
      <c r="N18" s="105"/>
      <c r="O18" s="105"/>
      <c r="P18" s="105"/>
      <c r="Q18" s="106"/>
      <c r="R18" s="80">
        <f>'Források A'!R45</f>
        <v>0</v>
      </c>
      <c r="S18" s="80">
        <f>'Források A'!S45</f>
        <v>0</v>
      </c>
      <c r="T18" s="80">
        <f>'Források A'!T45</f>
        <v>0</v>
      </c>
    </row>
    <row r="19" spans="1:20" ht="15.95" customHeight="1" x14ac:dyDescent="0.2">
      <c r="A19" s="12"/>
      <c r="B19" s="15" t="s">
        <v>152</v>
      </c>
      <c r="C19" s="12"/>
      <c r="D19" s="68"/>
      <c r="E19" s="33" t="s">
        <v>18</v>
      </c>
      <c r="F19" s="104" t="s">
        <v>144</v>
      </c>
      <c r="G19" s="105"/>
      <c r="H19" s="105"/>
      <c r="I19" s="105"/>
      <c r="J19" s="105"/>
      <c r="K19" s="105"/>
      <c r="L19" s="105"/>
      <c r="M19" s="105"/>
      <c r="N19" s="105"/>
      <c r="O19" s="105"/>
      <c r="P19" s="105"/>
      <c r="Q19" s="106"/>
      <c r="R19" s="80">
        <f>'Források A'!R46</f>
        <v>0</v>
      </c>
      <c r="S19" s="80">
        <f>'Források A'!S46</f>
        <v>0</v>
      </c>
      <c r="T19" s="80">
        <f>'Források A'!T46</f>
        <v>0</v>
      </c>
    </row>
    <row r="20" spans="1:20" ht="15.95" customHeight="1" x14ac:dyDescent="0.2">
      <c r="A20" s="12"/>
      <c r="B20" s="15" t="s">
        <v>153</v>
      </c>
      <c r="C20" s="12"/>
      <c r="D20" s="68"/>
      <c r="E20" s="33" t="s">
        <v>19</v>
      </c>
      <c r="F20" s="104" t="s">
        <v>145</v>
      </c>
      <c r="G20" s="105"/>
      <c r="H20" s="105"/>
      <c r="I20" s="105"/>
      <c r="J20" s="105"/>
      <c r="K20" s="105"/>
      <c r="L20" s="105"/>
      <c r="M20" s="105"/>
      <c r="N20" s="105"/>
      <c r="O20" s="105"/>
      <c r="P20" s="105"/>
      <c r="Q20" s="106"/>
      <c r="R20" s="80">
        <f>'Források A'!R47</f>
        <v>0</v>
      </c>
      <c r="S20" s="80">
        <f>'Források A'!S47</f>
        <v>0</v>
      </c>
      <c r="T20" s="80">
        <f>'Források A'!T47</f>
        <v>0</v>
      </c>
    </row>
    <row r="21" spans="1:20" ht="15.95" customHeight="1" x14ac:dyDescent="0.2">
      <c r="A21" s="12"/>
      <c r="B21" s="15" t="s">
        <v>154</v>
      </c>
      <c r="C21" s="12"/>
      <c r="D21" s="68"/>
      <c r="E21" s="33" t="s">
        <v>20</v>
      </c>
      <c r="F21" s="110" t="s">
        <v>146</v>
      </c>
      <c r="G21" s="111"/>
      <c r="H21" s="111"/>
      <c r="I21" s="111"/>
      <c r="J21" s="111"/>
      <c r="K21" s="111"/>
      <c r="L21" s="111"/>
      <c r="M21" s="111"/>
      <c r="N21" s="111"/>
      <c r="O21" s="111"/>
      <c r="P21" s="111"/>
      <c r="Q21" s="112"/>
      <c r="R21" s="80">
        <f>'Források A'!R48</f>
        <v>0</v>
      </c>
      <c r="S21" s="80">
        <f>'Források A'!S48</f>
        <v>0</v>
      </c>
      <c r="T21" s="80">
        <f>'Források A'!T48</f>
        <v>0</v>
      </c>
    </row>
    <row r="22" spans="1:20" ht="15.95" customHeight="1" x14ac:dyDescent="0.2">
      <c r="A22" s="12"/>
      <c r="B22" s="16" t="s">
        <v>155</v>
      </c>
      <c r="C22" s="12"/>
      <c r="D22" s="68"/>
      <c r="E22" s="76" t="s">
        <v>21</v>
      </c>
      <c r="F22" s="117" t="s">
        <v>360</v>
      </c>
      <c r="G22" s="118"/>
      <c r="H22" s="118"/>
      <c r="I22" s="118"/>
      <c r="J22" s="118"/>
      <c r="K22" s="118"/>
      <c r="L22" s="118"/>
      <c r="M22" s="118"/>
      <c r="N22" s="118"/>
      <c r="O22" s="118"/>
      <c r="P22" s="118"/>
      <c r="Q22" s="119"/>
      <c r="R22" s="80">
        <f>'Források A'!R49</f>
        <v>0</v>
      </c>
      <c r="S22" s="80">
        <f>'Források A'!S49</f>
        <v>0</v>
      </c>
      <c r="T22" s="80">
        <f>'Források A'!T49</f>
        <v>0</v>
      </c>
    </row>
    <row r="23" spans="1:20" ht="15.95" customHeight="1" x14ac:dyDescent="0.2">
      <c r="A23" s="12"/>
      <c r="B23" s="15" t="s">
        <v>156</v>
      </c>
      <c r="C23" s="32"/>
      <c r="D23" s="44"/>
      <c r="E23" s="33" t="s">
        <v>22</v>
      </c>
      <c r="F23" s="104" t="s">
        <v>147</v>
      </c>
      <c r="G23" s="105"/>
      <c r="H23" s="105"/>
      <c r="I23" s="105"/>
      <c r="J23" s="105"/>
      <c r="K23" s="105"/>
      <c r="L23" s="105"/>
      <c r="M23" s="105"/>
      <c r="N23" s="105"/>
      <c r="O23" s="105"/>
      <c r="P23" s="105"/>
      <c r="Q23" s="106"/>
      <c r="R23" s="80">
        <f>'Források A'!R50</f>
        <v>0</v>
      </c>
      <c r="S23" s="80">
        <f>'Források A'!S50</f>
        <v>0</v>
      </c>
      <c r="T23" s="80">
        <f>'Források A'!T50</f>
        <v>0</v>
      </c>
    </row>
    <row r="24" spans="1:20" ht="15.95" customHeight="1" x14ac:dyDescent="0.2">
      <c r="A24" s="22"/>
      <c r="B24" s="15" t="s">
        <v>157</v>
      </c>
      <c r="C24" s="73" t="s">
        <v>260</v>
      </c>
      <c r="D24" s="30"/>
      <c r="E24" s="31"/>
      <c r="F24" s="107" t="s">
        <v>190</v>
      </c>
      <c r="G24" s="108"/>
      <c r="H24" s="108"/>
      <c r="I24" s="108"/>
      <c r="J24" s="108"/>
      <c r="K24" s="108"/>
      <c r="L24" s="108"/>
      <c r="M24" s="108"/>
      <c r="N24" s="108"/>
      <c r="O24" s="108"/>
      <c r="P24" s="108"/>
      <c r="Q24" s="109"/>
      <c r="R24" s="81">
        <f>SUM(R25:R27)</f>
        <v>0</v>
      </c>
      <c r="S24" s="81">
        <f>SUM(S25:S27)</f>
        <v>0</v>
      </c>
      <c r="T24" s="81">
        <f>SUM(T25:T27)</f>
        <v>0</v>
      </c>
    </row>
    <row r="25" spans="1:20" ht="15.95" customHeight="1" x14ac:dyDescent="0.2">
      <c r="A25" s="22"/>
      <c r="B25" s="15" t="s">
        <v>158</v>
      </c>
      <c r="C25" s="32"/>
      <c r="D25" s="68"/>
      <c r="E25" s="33" t="s">
        <v>15</v>
      </c>
      <c r="F25" s="104" t="s">
        <v>191</v>
      </c>
      <c r="G25" s="105"/>
      <c r="H25" s="105"/>
      <c r="I25" s="105"/>
      <c r="J25" s="105"/>
      <c r="K25" s="105"/>
      <c r="L25" s="105"/>
      <c r="M25" s="105"/>
      <c r="N25" s="105"/>
      <c r="O25" s="105"/>
      <c r="P25" s="105"/>
      <c r="Q25" s="106"/>
      <c r="R25" s="80">
        <f>'Források A'!R52</f>
        <v>0</v>
      </c>
      <c r="S25" s="80">
        <f>'Források A'!S52</f>
        <v>0</v>
      </c>
      <c r="T25" s="80">
        <f>'Források A'!T52</f>
        <v>0</v>
      </c>
    </row>
    <row r="26" spans="1:20" ht="15.95" customHeight="1" x14ac:dyDescent="0.2">
      <c r="A26" s="12"/>
      <c r="B26" s="15" t="s">
        <v>159</v>
      </c>
      <c r="C26" s="32"/>
      <c r="D26" s="68"/>
      <c r="E26" s="33" t="s">
        <v>16</v>
      </c>
      <c r="F26" s="104" t="s">
        <v>192</v>
      </c>
      <c r="G26" s="105"/>
      <c r="H26" s="105"/>
      <c r="I26" s="105"/>
      <c r="J26" s="105"/>
      <c r="K26" s="105"/>
      <c r="L26" s="105"/>
      <c r="M26" s="105"/>
      <c r="N26" s="105"/>
      <c r="O26" s="105"/>
      <c r="P26" s="105"/>
      <c r="Q26" s="106"/>
      <c r="R26" s="80">
        <f>'Források A'!R53</f>
        <v>0</v>
      </c>
      <c r="S26" s="80">
        <f>'Források A'!S53</f>
        <v>0</v>
      </c>
      <c r="T26" s="80">
        <f>'Források A'!T53</f>
        <v>0</v>
      </c>
    </row>
    <row r="27" spans="1:20" ht="15.95" customHeight="1" x14ac:dyDescent="0.2">
      <c r="A27" s="12"/>
      <c r="B27" s="15" t="s">
        <v>160</v>
      </c>
      <c r="C27" s="18"/>
      <c r="D27" s="44"/>
      <c r="E27" s="33" t="s">
        <v>17</v>
      </c>
      <c r="F27" s="104" t="s">
        <v>193</v>
      </c>
      <c r="G27" s="105"/>
      <c r="H27" s="105"/>
      <c r="I27" s="105"/>
      <c r="J27" s="105"/>
      <c r="K27" s="105"/>
      <c r="L27" s="105"/>
      <c r="M27" s="105"/>
      <c r="N27" s="105"/>
      <c r="O27" s="105"/>
      <c r="P27" s="105"/>
      <c r="Q27" s="106"/>
      <c r="R27" s="80">
        <f>'Források A'!R54</f>
        <v>0</v>
      </c>
      <c r="S27" s="80">
        <f>'Források A'!S54</f>
        <v>0</v>
      </c>
      <c r="T27" s="80">
        <f>'Források A'!T54</f>
        <v>0</v>
      </c>
    </row>
    <row r="28" spans="1:20" ht="30" customHeight="1" x14ac:dyDescent="0.2">
      <c r="A28" s="5"/>
      <c r="B28" s="25" t="s">
        <v>161</v>
      </c>
      <c r="C28" s="78" t="s">
        <v>263</v>
      </c>
      <c r="D28" s="77"/>
      <c r="E28" s="77"/>
      <c r="F28" s="132" t="s">
        <v>358</v>
      </c>
      <c r="G28" s="143"/>
      <c r="H28" s="143"/>
      <c r="I28" s="143"/>
      <c r="J28" s="143"/>
      <c r="K28" s="143"/>
      <c r="L28" s="143"/>
      <c r="M28" s="143"/>
      <c r="N28" s="143"/>
      <c r="O28" s="143"/>
      <c r="P28" s="143"/>
      <c r="Q28" s="144"/>
      <c r="R28" s="81">
        <f>'Eszközök B'!R37+'Eszközök B'!R59-R14-R24</f>
        <v>0</v>
      </c>
      <c r="S28" s="81">
        <f>'Eszközök B'!S37+'Eszközök B'!S59-S14-S24</f>
        <v>0</v>
      </c>
      <c r="T28" s="81">
        <f>'Eszközök B'!T37+'Eszközök B'!T59-T14-T24</f>
        <v>0</v>
      </c>
    </row>
    <row r="29" spans="1:20" ht="30" customHeight="1" x14ac:dyDescent="0.2">
      <c r="A29" s="5"/>
      <c r="B29" s="25" t="s">
        <v>162</v>
      </c>
      <c r="C29" s="78" t="s">
        <v>268</v>
      </c>
      <c r="D29" s="77"/>
      <c r="E29" s="77"/>
      <c r="F29" s="132" t="s">
        <v>359</v>
      </c>
      <c r="G29" s="143"/>
      <c r="H29" s="143"/>
      <c r="I29" s="143"/>
      <c r="J29" s="143"/>
      <c r="K29" s="143"/>
      <c r="L29" s="143"/>
      <c r="M29" s="143"/>
      <c r="N29" s="143"/>
      <c r="O29" s="143"/>
      <c r="P29" s="143"/>
      <c r="Q29" s="144"/>
      <c r="R29" s="81">
        <f>'Eszközök B'!R12-R28</f>
        <v>0</v>
      </c>
      <c r="S29" s="81">
        <f>'Eszközök B'!S12-S28</f>
        <v>0</v>
      </c>
      <c r="T29" s="81">
        <f>'Eszközök B'!T12-T28</f>
        <v>0</v>
      </c>
    </row>
    <row r="30" spans="1:20" ht="15.95" customHeight="1" x14ac:dyDescent="0.2">
      <c r="A30" s="5"/>
      <c r="B30" s="25" t="s">
        <v>163</v>
      </c>
      <c r="C30" s="79" t="s">
        <v>361</v>
      </c>
      <c r="D30" s="77"/>
      <c r="E30" s="77"/>
      <c r="F30" s="132" t="s">
        <v>362</v>
      </c>
      <c r="G30" s="143"/>
      <c r="H30" s="143"/>
      <c r="I30" s="143"/>
      <c r="J30" s="143"/>
      <c r="K30" s="143"/>
      <c r="L30" s="143"/>
      <c r="M30" s="143"/>
      <c r="N30" s="143"/>
      <c r="O30" s="143"/>
      <c r="P30" s="143"/>
      <c r="Q30" s="144"/>
      <c r="R30" s="81">
        <f>R31+R40</f>
        <v>0</v>
      </c>
      <c r="S30" s="81">
        <f>S31+S40</f>
        <v>0</v>
      </c>
      <c r="T30" s="81">
        <f>T31+T40</f>
        <v>0</v>
      </c>
    </row>
    <row r="31" spans="1:20" ht="15.95" customHeight="1" x14ac:dyDescent="0.2">
      <c r="A31" s="12"/>
      <c r="B31" s="15" t="s">
        <v>164</v>
      </c>
      <c r="C31" s="21"/>
      <c r="D31" s="39" t="s">
        <v>1</v>
      </c>
      <c r="E31" s="31"/>
      <c r="F31" s="104" t="s">
        <v>367</v>
      </c>
      <c r="G31" s="105"/>
      <c r="H31" s="105"/>
      <c r="I31" s="105"/>
      <c r="J31" s="105"/>
      <c r="K31" s="105"/>
      <c r="L31" s="105"/>
      <c r="M31" s="105"/>
      <c r="N31" s="105"/>
      <c r="O31" s="105"/>
      <c r="P31" s="105"/>
      <c r="Q31" s="106"/>
      <c r="R31" s="81">
        <f>SUM(R32:R39)</f>
        <v>0</v>
      </c>
      <c r="S31" s="81">
        <f>SUM(S32:S39)</f>
        <v>0</v>
      </c>
      <c r="T31" s="81">
        <f>SUM(T32:T39)</f>
        <v>0</v>
      </c>
    </row>
    <row r="32" spans="1:20" ht="15.95" customHeight="1" x14ac:dyDescent="0.2">
      <c r="A32" s="12"/>
      <c r="B32" s="15" t="s">
        <v>165</v>
      </c>
      <c r="C32" s="21"/>
      <c r="D32" s="32"/>
      <c r="E32" s="33" t="s">
        <v>15</v>
      </c>
      <c r="F32" s="104" t="s">
        <v>134</v>
      </c>
      <c r="G32" s="105"/>
      <c r="H32" s="105"/>
      <c r="I32" s="105"/>
      <c r="J32" s="105"/>
      <c r="K32" s="105"/>
      <c r="L32" s="105"/>
      <c r="M32" s="105"/>
      <c r="N32" s="105"/>
      <c r="O32" s="105"/>
      <c r="P32" s="105"/>
      <c r="Q32" s="106"/>
      <c r="R32" s="80">
        <f>'Források A'!R33</f>
        <v>0</v>
      </c>
      <c r="S32" s="80">
        <f>'Források A'!S33</f>
        <v>0</v>
      </c>
      <c r="T32" s="80">
        <f>'Források A'!T33</f>
        <v>0</v>
      </c>
    </row>
    <row r="33" spans="1:20" ht="15.95" customHeight="1" x14ac:dyDescent="0.2">
      <c r="A33" s="22"/>
      <c r="B33" s="15" t="s">
        <v>166</v>
      </c>
      <c r="C33" s="34"/>
      <c r="D33" s="32"/>
      <c r="E33" s="33" t="s">
        <v>16</v>
      </c>
      <c r="F33" s="110" t="s">
        <v>354</v>
      </c>
      <c r="G33" s="111"/>
      <c r="H33" s="111"/>
      <c r="I33" s="111"/>
      <c r="J33" s="111"/>
      <c r="K33" s="111"/>
      <c r="L33" s="111"/>
      <c r="M33" s="111"/>
      <c r="N33" s="111"/>
      <c r="O33" s="111"/>
      <c r="P33" s="111"/>
      <c r="Q33" s="112"/>
      <c r="R33" s="80">
        <f>'Források A'!R34</f>
        <v>0</v>
      </c>
      <c r="S33" s="80">
        <f>'Források A'!S34</f>
        <v>0</v>
      </c>
      <c r="T33" s="80">
        <f>'Források A'!T34</f>
        <v>0</v>
      </c>
    </row>
    <row r="34" spans="1:20" ht="15.95" customHeight="1" x14ac:dyDescent="0.2">
      <c r="A34" s="12"/>
      <c r="B34" s="15" t="s">
        <v>167</v>
      </c>
      <c r="C34" s="21"/>
      <c r="D34" s="32"/>
      <c r="E34" s="33" t="s">
        <v>17</v>
      </c>
      <c r="F34" s="104" t="s">
        <v>135</v>
      </c>
      <c r="G34" s="105"/>
      <c r="H34" s="105"/>
      <c r="I34" s="105"/>
      <c r="J34" s="105"/>
      <c r="K34" s="105"/>
      <c r="L34" s="105"/>
      <c r="M34" s="105"/>
      <c r="N34" s="105"/>
      <c r="O34" s="105"/>
      <c r="P34" s="105"/>
      <c r="Q34" s="106"/>
      <c r="R34" s="80">
        <f>'Források A'!R35</f>
        <v>0</v>
      </c>
      <c r="S34" s="80">
        <f>'Források A'!S35</f>
        <v>0</v>
      </c>
      <c r="T34" s="80">
        <f>'Források A'!T35</f>
        <v>0</v>
      </c>
    </row>
    <row r="35" spans="1:20" ht="15.95" customHeight="1" x14ac:dyDescent="0.2">
      <c r="A35" s="12"/>
      <c r="B35" s="15" t="s">
        <v>168</v>
      </c>
      <c r="C35" s="21"/>
      <c r="D35" s="32"/>
      <c r="E35" s="33" t="s">
        <v>18</v>
      </c>
      <c r="F35" s="104" t="s">
        <v>136</v>
      </c>
      <c r="G35" s="105"/>
      <c r="H35" s="105"/>
      <c r="I35" s="105"/>
      <c r="J35" s="105"/>
      <c r="K35" s="105"/>
      <c r="L35" s="105"/>
      <c r="M35" s="105"/>
      <c r="N35" s="105"/>
      <c r="O35" s="105"/>
      <c r="P35" s="105"/>
      <c r="Q35" s="106"/>
      <c r="R35" s="80">
        <f>'Források A'!R36</f>
        <v>0</v>
      </c>
      <c r="S35" s="80">
        <f>'Források A'!S36</f>
        <v>0</v>
      </c>
      <c r="T35" s="80">
        <f>'Források A'!T36</f>
        <v>0</v>
      </c>
    </row>
    <row r="36" spans="1:20" ht="15.95" customHeight="1" x14ac:dyDescent="0.2">
      <c r="A36" s="12"/>
      <c r="B36" s="15" t="s">
        <v>169</v>
      </c>
      <c r="C36" s="21"/>
      <c r="D36" s="21"/>
      <c r="E36" s="33" t="s">
        <v>19</v>
      </c>
      <c r="F36" s="104" t="s">
        <v>139</v>
      </c>
      <c r="G36" s="105"/>
      <c r="H36" s="105"/>
      <c r="I36" s="105"/>
      <c r="J36" s="105"/>
      <c r="K36" s="105"/>
      <c r="L36" s="105"/>
      <c r="M36" s="105"/>
      <c r="N36" s="105"/>
      <c r="O36" s="105"/>
      <c r="P36" s="105"/>
      <c r="Q36" s="106"/>
      <c r="R36" s="80">
        <f>'Források A'!R37</f>
        <v>0</v>
      </c>
      <c r="S36" s="80">
        <f>'Források A'!S37</f>
        <v>0</v>
      </c>
      <c r="T36" s="80">
        <f>'Források A'!T37</f>
        <v>0</v>
      </c>
    </row>
    <row r="37" spans="1:20" ht="15.95" customHeight="1" x14ac:dyDescent="0.2">
      <c r="A37" s="12"/>
      <c r="B37" s="15" t="s">
        <v>170</v>
      </c>
      <c r="C37" s="21"/>
      <c r="D37" s="32"/>
      <c r="E37" s="33" t="s">
        <v>20</v>
      </c>
      <c r="F37" s="104" t="s">
        <v>137</v>
      </c>
      <c r="G37" s="105"/>
      <c r="H37" s="105"/>
      <c r="I37" s="105"/>
      <c r="J37" s="105"/>
      <c r="K37" s="105"/>
      <c r="L37" s="105"/>
      <c r="M37" s="105"/>
      <c r="N37" s="105"/>
      <c r="O37" s="105"/>
      <c r="P37" s="105"/>
      <c r="Q37" s="106"/>
      <c r="R37" s="80">
        <f>'Források A'!R38</f>
        <v>0</v>
      </c>
      <c r="S37" s="80">
        <f>'Források A'!S38</f>
        <v>0</v>
      </c>
      <c r="T37" s="80">
        <f>'Források A'!T38</f>
        <v>0</v>
      </c>
    </row>
    <row r="38" spans="1:20" ht="15.95" customHeight="1" x14ac:dyDescent="0.2">
      <c r="A38" s="12"/>
      <c r="B38" s="16" t="s">
        <v>171</v>
      </c>
      <c r="C38" s="21"/>
      <c r="D38" s="32"/>
      <c r="E38" s="76" t="s">
        <v>21</v>
      </c>
      <c r="F38" s="138" t="s">
        <v>363</v>
      </c>
      <c r="G38" s="141"/>
      <c r="H38" s="141"/>
      <c r="I38" s="141"/>
      <c r="J38" s="141"/>
      <c r="K38" s="141"/>
      <c r="L38" s="141"/>
      <c r="M38" s="141"/>
      <c r="N38" s="141"/>
      <c r="O38" s="141"/>
      <c r="P38" s="141"/>
      <c r="Q38" s="142"/>
      <c r="R38" s="80">
        <f>'Források A'!R39</f>
        <v>0</v>
      </c>
      <c r="S38" s="80">
        <f>'Források A'!S39</f>
        <v>0</v>
      </c>
      <c r="T38" s="80">
        <f>'Források A'!T39</f>
        <v>0</v>
      </c>
    </row>
    <row r="39" spans="1:20" ht="15.95" customHeight="1" x14ac:dyDescent="0.2">
      <c r="A39" s="12"/>
      <c r="B39" s="15" t="s">
        <v>172</v>
      </c>
      <c r="C39" s="21"/>
      <c r="D39" s="32"/>
      <c r="E39" s="33" t="s">
        <v>22</v>
      </c>
      <c r="F39" s="104" t="s">
        <v>138</v>
      </c>
      <c r="G39" s="105"/>
      <c r="H39" s="105"/>
      <c r="I39" s="105"/>
      <c r="J39" s="105"/>
      <c r="K39" s="105"/>
      <c r="L39" s="105"/>
      <c r="M39" s="105"/>
      <c r="N39" s="105"/>
      <c r="O39" s="105"/>
      <c r="P39" s="105"/>
      <c r="Q39" s="106"/>
      <c r="R39" s="80">
        <f>'Források A'!R40</f>
        <v>0</v>
      </c>
      <c r="S39" s="80">
        <f>'Források A'!S40</f>
        <v>0</v>
      </c>
      <c r="T39" s="80">
        <f>'Források A'!T40</f>
        <v>0</v>
      </c>
    </row>
    <row r="40" spans="1:20" ht="15.95" customHeight="1" x14ac:dyDescent="0.2">
      <c r="A40" s="12"/>
      <c r="B40" s="15" t="s">
        <v>173</v>
      </c>
      <c r="C40" s="12"/>
      <c r="D40" s="39" t="s">
        <v>2</v>
      </c>
      <c r="E40" s="31"/>
      <c r="F40" s="110" t="s">
        <v>366</v>
      </c>
      <c r="G40" s="111"/>
      <c r="H40" s="111"/>
      <c r="I40" s="111"/>
      <c r="J40" s="111"/>
      <c r="K40" s="111"/>
      <c r="L40" s="111"/>
      <c r="M40" s="111"/>
      <c r="N40" s="111"/>
      <c r="O40" s="111"/>
      <c r="P40" s="111"/>
      <c r="Q40" s="112"/>
      <c r="R40" s="81">
        <f>SUM(R41:R43)</f>
        <v>0</v>
      </c>
      <c r="S40" s="81">
        <f>SUM(S41:S43)</f>
        <v>0</v>
      </c>
      <c r="T40" s="81">
        <f>SUM(T41:T43)</f>
        <v>0</v>
      </c>
    </row>
    <row r="41" spans="1:20" ht="15.95" customHeight="1" x14ac:dyDescent="0.2">
      <c r="A41" s="12"/>
      <c r="B41" s="15" t="s">
        <v>174</v>
      </c>
      <c r="C41" s="12"/>
      <c r="D41" s="32"/>
      <c r="E41" s="33" t="s">
        <v>15</v>
      </c>
      <c r="F41" s="104" t="s">
        <v>131</v>
      </c>
      <c r="G41" s="105"/>
      <c r="H41" s="105"/>
      <c r="I41" s="105"/>
      <c r="J41" s="105"/>
      <c r="K41" s="105"/>
      <c r="L41" s="105"/>
      <c r="M41" s="105"/>
      <c r="N41" s="105"/>
      <c r="O41" s="105"/>
      <c r="P41" s="105"/>
      <c r="Q41" s="106"/>
      <c r="R41" s="80">
        <f>'Források A'!R29</f>
        <v>0</v>
      </c>
      <c r="S41" s="80">
        <f>'Források A'!S29</f>
        <v>0</v>
      </c>
      <c r="T41" s="80">
        <f>'Források A'!T29</f>
        <v>0</v>
      </c>
    </row>
    <row r="42" spans="1:20" ht="15.95" customHeight="1" x14ac:dyDescent="0.2">
      <c r="A42" s="12"/>
      <c r="B42" s="16" t="s">
        <v>175</v>
      </c>
      <c r="C42" s="12"/>
      <c r="D42" s="32"/>
      <c r="E42" s="76" t="s">
        <v>16</v>
      </c>
      <c r="F42" s="138" t="s">
        <v>364</v>
      </c>
      <c r="G42" s="139"/>
      <c r="H42" s="139"/>
      <c r="I42" s="139"/>
      <c r="J42" s="139"/>
      <c r="K42" s="139"/>
      <c r="L42" s="139"/>
      <c r="M42" s="139"/>
      <c r="N42" s="139"/>
      <c r="O42" s="139"/>
      <c r="P42" s="139"/>
      <c r="Q42" s="140"/>
      <c r="R42" s="80">
        <f>'Források A'!R30</f>
        <v>0</v>
      </c>
      <c r="S42" s="80">
        <f>'Források A'!S30</f>
        <v>0</v>
      </c>
      <c r="T42" s="80">
        <f>'Források A'!T30</f>
        <v>0</v>
      </c>
    </row>
    <row r="43" spans="1:20" ht="15.95" customHeight="1" x14ac:dyDescent="0.2">
      <c r="A43" s="12"/>
      <c r="B43" s="15" t="s">
        <v>176</v>
      </c>
      <c r="C43" s="21"/>
      <c r="D43" s="32"/>
      <c r="E43" s="33" t="s">
        <v>17</v>
      </c>
      <c r="F43" s="104" t="s">
        <v>132</v>
      </c>
      <c r="G43" s="105"/>
      <c r="H43" s="105"/>
      <c r="I43" s="105"/>
      <c r="J43" s="105"/>
      <c r="K43" s="105"/>
      <c r="L43" s="105"/>
      <c r="M43" s="105"/>
      <c r="N43" s="105"/>
      <c r="O43" s="105"/>
      <c r="P43" s="105"/>
      <c r="Q43" s="106"/>
      <c r="R43" s="80">
        <f>'Források A'!R31</f>
        <v>0</v>
      </c>
      <c r="S43" s="80">
        <f>'Források A'!S31</f>
        <v>0</v>
      </c>
      <c r="T43" s="80">
        <f>'Források A'!T31</f>
        <v>0</v>
      </c>
    </row>
    <row r="44" spans="1:20" ht="15.95" customHeight="1" x14ac:dyDescent="0.2">
      <c r="A44" s="12"/>
      <c r="B44" s="15" t="s">
        <v>177</v>
      </c>
      <c r="C44" s="73" t="s">
        <v>260</v>
      </c>
      <c r="D44" s="30"/>
      <c r="E44" s="31"/>
      <c r="F44" s="107" t="s">
        <v>365</v>
      </c>
      <c r="G44" s="108"/>
      <c r="H44" s="108"/>
      <c r="I44" s="108"/>
      <c r="J44" s="108"/>
      <c r="K44" s="108"/>
      <c r="L44" s="108"/>
      <c r="M44" s="108"/>
      <c r="N44" s="108"/>
      <c r="O44" s="108"/>
      <c r="P44" s="108"/>
      <c r="Q44" s="109"/>
      <c r="R44" s="81">
        <f>SUM(R45:R47)</f>
        <v>0</v>
      </c>
      <c r="S44" s="81">
        <f>SUM(S45:S47)</f>
        <v>0</v>
      </c>
      <c r="T44" s="81">
        <f>SUM(T45:T47)</f>
        <v>0</v>
      </c>
    </row>
    <row r="45" spans="1:20" ht="15.95" customHeight="1" x14ac:dyDescent="0.2">
      <c r="A45" s="12"/>
      <c r="B45" s="15" t="s">
        <v>178</v>
      </c>
      <c r="C45" s="12"/>
      <c r="D45" s="68"/>
      <c r="E45" s="33" t="s">
        <v>15</v>
      </c>
      <c r="F45" s="104" t="s">
        <v>126</v>
      </c>
      <c r="G45" s="105"/>
      <c r="H45" s="105"/>
      <c r="I45" s="105"/>
      <c r="J45" s="105"/>
      <c r="K45" s="105"/>
      <c r="L45" s="105"/>
      <c r="M45" s="105"/>
      <c r="N45" s="105"/>
      <c r="O45" s="105"/>
      <c r="P45" s="105"/>
      <c r="Q45" s="106"/>
      <c r="R45" s="80">
        <f>'Források A'!R24</f>
        <v>0</v>
      </c>
      <c r="S45" s="80">
        <f>'Források A'!S24</f>
        <v>0</v>
      </c>
      <c r="T45" s="80">
        <f>'Források A'!T24</f>
        <v>0</v>
      </c>
    </row>
    <row r="46" spans="1:20" ht="15.95" customHeight="1" x14ac:dyDescent="0.2">
      <c r="A46" s="12"/>
      <c r="B46" s="15" t="s">
        <v>179</v>
      </c>
      <c r="C46" s="12"/>
      <c r="D46" s="68"/>
      <c r="E46" s="33" t="s">
        <v>16</v>
      </c>
      <c r="F46" s="104" t="s">
        <v>127</v>
      </c>
      <c r="G46" s="105"/>
      <c r="H46" s="105"/>
      <c r="I46" s="105"/>
      <c r="J46" s="105"/>
      <c r="K46" s="105"/>
      <c r="L46" s="105"/>
      <c r="M46" s="105"/>
      <c r="N46" s="105"/>
      <c r="O46" s="105"/>
      <c r="P46" s="105"/>
      <c r="Q46" s="106"/>
      <c r="R46" s="80">
        <f>'Források A'!R25</f>
        <v>0</v>
      </c>
      <c r="S46" s="80">
        <f>'Források A'!S25</f>
        <v>0</v>
      </c>
      <c r="T46" s="80">
        <f>'Források A'!T25</f>
        <v>0</v>
      </c>
    </row>
    <row r="47" spans="1:20" ht="15.95" customHeight="1" x14ac:dyDescent="0.2">
      <c r="A47" s="12"/>
      <c r="B47" s="15" t="s">
        <v>180</v>
      </c>
      <c r="C47" s="12"/>
      <c r="D47" s="44"/>
      <c r="E47" s="33" t="s">
        <v>17</v>
      </c>
      <c r="F47" s="104" t="s">
        <v>128</v>
      </c>
      <c r="G47" s="105"/>
      <c r="H47" s="105"/>
      <c r="I47" s="105"/>
      <c r="J47" s="105"/>
      <c r="K47" s="105"/>
      <c r="L47" s="105"/>
      <c r="M47" s="105"/>
      <c r="N47" s="105"/>
      <c r="O47" s="105"/>
      <c r="P47" s="105"/>
      <c r="Q47" s="106"/>
      <c r="R47" s="80">
        <f>'Források A'!R26</f>
        <v>0</v>
      </c>
      <c r="S47" s="80">
        <f>'Források A'!S26</f>
        <v>0</v>
      </c>
      <c r="T47" s="80">
        <f>'Források A'!T26</f>
        <v>0</v>
      </c>
    </row>
    <row r="48" spans="1:20" ht="15.95" customHeight="1" x14ac:dyDescent="0.2">
      <c r="A48" s="12"/>
      <c r="B48" s="15" t="s">
        <v>181</v>
      </c>
      <c r="C48" s="73" t="s">
        <v>368</v>
      </c>
      <c r="D48" s="30"/>
      <c r="E48" s="31"/>
      <c r="F48" s="107" t="s">
        <v>369</v>
      </c>
      <c r="G48" s="108"/>
      <c r="H48" s="108"/>
      <c r="I48" s="108"/>
      <c r="J48" s="108"/>
      <c r="K48" s="108"/>
      <c r="L48" s="108"/>
      <c r="M48" s="108"/>
      <c r="N48" s="108"/>
      <c r="O48" s="108"/>
      <c r="P48" s="108"/>
      <c r="Q48" s="109"/>
      <c r="R48" s="81">
        <f>SUM(R49,R51:R56)</f>
        <v>0</v>
      </c>
      <c r="S48" s="81">
        <f>SUM(S49,S51:S56)</f>
        <v>0</v>
      </c>
      <c r="T48" s="81">
        <f>SUM(T49,T51:T56)</f>
        <v>0</v>
      </c>
    </row>
    <row r="49" spans="1:20" ht="15.95" customHeight="1" x14ac:dyDescent="0.2">
      <c r="A49" s="12"/>
      <c r="B49" s="15" t="s">
        <v>182</v>
      </c>
      <c r="C49" s="32"/>
      <c r="D49" s="40" t="s">
        <v>1</v>
      </c>
      <c r="E49" s="35"/>
      <c r="F49" s="104" t="s">
        <v>117</v>
      </c>
      <c r="G49" s="105"/>
      <c r="H49" s="105"/>
      <c r="I49" s="105"/>
      <c r="J49" s="105"/>
      <c r="K49" s="105"/>
      <c r="L49" s="105"/>
      <c r="M49" s="105"/>
      <c r="N49" s="105"/>
      <c r="O49" s="105"/>
      <c r="P49" s="105"/>
      <c r="Q49" s="106"/>
      <c r="R49" s="80">
        <f>'Források A'!R15</f>
        <v>0</v>
      </c>
      <c r="S49" s="80">
        <f>'Források A'!S15</f>
        <v>0</v>
      </c>
      <c r="T49" s="80">
        <f>'Források A'!T15</f>
        <v>0</v>
      </c>
    </row>
    <row r="50" spans="1:20" ht="15.95" customHeight="1" x14ac:dyDescent="0.2">
      <c r="A50" s="12"/>
      <c r="B50" s="15" t="s">
        <v>183</v>
      </c>
      <c r="C50" s="32"/>
      <c r="D50" s="40"/>
      <c r="E50" s="38"/>
      <c r="F50" s="104" t="s">
        <v>118</v>
      </c>
      <c r="G50" s="105"/>
      <c r="H50" s="105"/>
      <c r="I50" s="105"/>
      <c r="J50" s="105"/>
      <c r="K50" s="105"/>
      <c r="L50" s="105"/>
      <c r="M50" s="105"/>
      <c r="N50" s="105"/>
      <c r="O50" s="105"/>
      <c r="P50" s="105"/>
      <c r="Q50" s="106"/>
      <c r="R50" s="80">
        <f>'Források A'!R16</f>
        <v>0</v>
      </c>
      <c r="S50" s="80">
        <f>'Források A'!S16</f>
        <v>0</v>
      </c>
      <c r="T50" s="80">
        <f>'Források A'!T16</f>
        <v>0</v>
      </c>
    </row>
    <row r="51" spans="1:20" ht="15.95" customHeight="1" x14ac:dyDescent="0.2">
      <c r="A51" s="12"/>
      <c r="B51" s="15" t="s">
        <v>184</v>
      </c>
      <c r="C51" s="32"/>
      <c r="D51" s="40" t="s">
        <v>2</v>
      </c>
      <c r="E51" s="38"/>
      <c r="F51" s="104" t="s">
        <v>119</v>
      </c>
      <c r="G51" s="105"/>
      <c r="H51" s="105"/>
      <c r="I51" s="105"/>
      <c r="J51" s="105"/>
      <c r="K51" s="105"/>
      <c r="L51" s="105"/>
      <c r="M51" s="105"/>
      <c r="N51" s="105"/>
      <c r="O51" s="105"/>
      <c r="P51" s="105"/>
      <c r="Q51" s="106"/>
      <c r="R51" s="80">
        <f>'Források A'!R17</f>
        <v>0</v>
      </c>
      <c r="S51" s="80">
        <f>'Források A'!S17</f>
        <v>0</v>
      </c>
      <c r="T51" s="80">
        <f>'Források A'!T17</f>
        <v>0</v>
      </c>
    </row>
    <row r="52" spans="1:20" ht="15.95" customHeight="1" x14ac:dyDescent="0.2">
      <c r="A52" s="12"/>
      <c r="B52" s="15" t="s">
        <v>185</v>
      </c>
      <c r="C52" s="32"/>
      <c r="D52" s="40" t="s">
        <v>3</v>
      </c>
      <c r="E52" s="38"/>
      <c r="F52" s="104" t="s">
        <v>120</v>
      </c>
      <c r="G52" s="105"/>
      <c r="H52" s="105"/>
      <c r="I52" s="105"/>
      <c r="J52" s="105"/>
      <c r="K52" s="105"/>
      <c r="L52" s="105"/>
      <c r="M52" s="105"/>
      <c r="N52" s="105"/>
      <c r="O52" s="105"/>
      <c r="P52" s="105"/>
      <c r="Q52" s="106"/>
      <c r="R52" s="80">
        <f>'Források A'!R18</f>
        <v>0</v>
      </c>
      <c r="S52" s="80">
        <f>'Források A'!S18</f>
        <v>0</v>
      </c>
      <c r="T52" s="80">
        <f>'Források A'!T18</f>
        <v>0</v>
      </c>
    </row>
    <row r="53" spans="1:20" ht="15.95" customHeight="1" x14ac:dyDescent="0.2">
      <c r="A53" s="12"/>
      <c r="B53" s="15" t="s">
        <v>186</v>
      </c>
      <c r="C53" s="32"/>
      <c r="D53" s="40" t="s">
        <v>4</v>
      </c>
      <c r="E53" s="38"/>
      <c r="F53" s="104" t="s">
        <v>121</v>
      </c>
      <c r="G53" s="105"/>
      <c r="H53" s="105"/>
      <c r="I53" s="105"/>
      <c r="J53" s="105"/>
      <c r="K53" s="105"/>
      <c r="L53" s="105"/>
      <c r="M53" s="105"/>
      <c r="N53" s="105"/>
      <c r="O53" s="105"/>
      <c r="P53" s="105"/>
      <c r="Q53" s="106"/>
      <c r="R53" s="80">
        <f>'Források A'!R19</f>
        <v>0</v>
      </c>
      <c r="S53" s="80">
        <f>'Források A'!S19</f>
        <v>0</v>
      </c>
      <c r="T53" s="80">
        <f>'Források A'!T19</f>
        <v>0</v>
      </c>
    </row>
    <row r="54" spans="1:20" ht="15.95" customHeight="1" x14ac:dyDescent="0.2">
      <c r="A54" s="12"/>
      <c r="B54" s="15" t="s">
        <v>187</v>
      </c>
      <c r="C54" s="32"/>
      <c r="D54" s="40" t="s">
        <v>5</v>
      </c>
      <c r="E54" s="38"/>
      <c r="F54" s="104" t="s">
        <v>122</v>
      </c>
      <c r="G54" s="105"/>
      <c r="H54" s="105"/>
      <c r="I54" s="105"/>
      <c r="J54" s="105"/>
      <c r="K54" s="105"/>
      <c r="L54" s="105"/>
      <c r="M54" s="105"/>
      <c r="N54" s="105"/>
      <c r="O54" s="105"/>
      <c r="P54" s="105"/>
      <c r="Q54" s="106"/>
      <c r="R54" s="80">
        <f>'Források A'!R20</f>
        <v>0</v>
      </c>
      <c r="S54" s="80">
        <f>'Források A'!S20</f>
        <v>0</v>
      </c>
      <c r="T54" s="80">
        <f>'Források A'!T20</f>
        <v>0</v>
      </c>
    </row>
    <row r="55" spans="1:20" ht="15.95" customHeight="1" x14ac:dyDescent="0.2">
      <c r="A55" s="12"/>
      <c r="B55" s="15" t="s">
        <v>188</v>
      </c>
      <c r="C55" s="32"/>
      <c r="D55" s="40" t="s">
        <v>10</v>
      </c>
      <c r="E55" s="38"/>
      <c r="F55" s="104" t="s">
        <v>123</v>
      </c>
      <c r="G55" s="105"/>
      <c r="H55" s="105"/>
      <c r="I55" s="105"/>
      <c r="J55" s="105"/>
      <c r="K55" s="105"/>
      <c r="L55" s="105"/>
      <c r="M55" s="105"/>
      <c r="N55" s="105"/>
      <c r="O55" s="105"/>
      <c r="P55" s="105"/>
      <c r="Q55" s="106"/>
      <c r="R55" s="80">
        <f>'Források A'!R21</f>
        <v>0</v>
      </c>
      <c r="S55" s="80">
        <f>'Források A'!S21</f>
        <v>0</v>
      </c>
      <c r="T55" s="80">
        <f>'Források A'!T21</f>
        <v>0</v>
      </c>
    </row>
    <row r="56" spans="1:20" ht="15.95" customHeight="1" x14ac:dyDescent="0.2">
      <c r="A56" s="12"/>
      <c r="B56" s="15" t="s">
        <v>189</v>
      </c>
      <c r="C56" s="32"/>
      <c r="D56" s="40" t="s">
        <v>11</v>
      </c>
      <c r="E56" s="38"/>
      <c r="F56" s="104" t="s">
        <v>124</v>
      </c>
      <c r="G56" s="105"/>
      <c r="H56" s="105"/>
      <c r="I56" s="105"/>
      <c r="J56" s="105"/>
      <c r="K56" s="105"/>
      <c r="L56" s="105"/>
      <c r="M56" s="105"/>
      <c r="N56" s="105"/>
      <c r="O56" s="105"/>
      <c r="P56" s="105"/>
      <c r="Q56" s="106"/>
      <c r="R56" s="80">
        <f>'Források A'!R22</f>
        <v>0</v>
      </c>
      <c r="S56" s="80">
        <f>'Források A'!S22</f>
        <v>0</v>
      </c>
      <c r="T56" s="80">
        <f>'Források A'!T22</f>
        <v>0</v>
      </c>
    </row>
    <row r="57" spans="1:20" ht="15.95" customHeight="1" x14ac:dyDescent="0.2">
      <c r="A57" s="22"/>
      <c r="B57" s="15" t="s">
        <v>370</v>
      </c>
      <c r="C57" s="20"/>
      <c r="D57" s="71" t="s">
        <v>371</v>
      </c>
      <c r="E57" s="71"/>
      <c r="F57" s="71"/>
      <c r="G57" s="71"/>
      <c r="H57" s="71"/>
      <c r="I57" s="71"/>
      <c r="J57" s="71"/>
      <c r="K57" s="71"/>
      <c r="L57" s="71"/>
      <c r="M57" s="71"/>
      <c r="N57" s="71"/>
      <c r="O57" s="71"/>
      <c r="P57" s="71"/>
      <c r="Q57" s="72"/>
      <c r="R57" s="81">
        <f>SUM(R14,R24,R30,R44,R48)</f>
        <v>0</v>
      </c>
      <c r="S57" s="81">
        <f>SUM(S14,S24,S30,S44,S48)</f>
        <v>0</v>
      </c>
      <c r="T57" s="81">
        <f>SUM(T14,T24,T30,T44,T48)</f>
        <v>0</v>
      </c>
    </row>
    <row r="58" spans="1:20" ht="12.75" customHeight="1" x14ac:dyDescent="0.2">
      <c r="A58" s="22"/>
      <c r="B58" s="12"/>
      <c r="C58" s="12"/>
      <c r="D58" s="12"/>
      <c r="E58" s="36"/>
      <c r="F58" s="37"/>
      <c r="G58" s="37"/>
      <c r="H58" s="37"/>
      <c r="I58" s="37"/>
      <c r="J58" s="37"/>
      <c r="K58" s="37"/>
      <c r="L58" s="37"/>
      <c r="M58" s="37"/>
      <c r="N58" s="37"/>
      <c r="O58" s="37"/>
      <c r="P58" s="37"/>
      <c r="Q58" s="37"/>
      <c r="R58" s="101" t="str">
        <f>IF(('Eszközök B'!R63&lt;&gt;'Források B'!R57),"Mérlegfőösszeg nem egyezik!","")</f>
        <v/>
      </c>
      <c r="S58" s="101" t="str">
        <f>IF(('Eszközök B'!S63&lt;&gt;'Források B'!S57),"Mérlegfőösszeg nem egyezik!","")</f>
        <v/>
      </c>
      <c r="T58" s="101" t="str">
        <f>IF(('Eszközök B'!T63&lt;&gt;'Források B'!T57),"Mérlegfőösszeg nem egyezik!","")</f>
        <v/>
      </c>
    </row>
    <row r="59" spans="1:20" x14ac:dyDescent="0.2">
      <c r="A59" s="22"/>
      <c r="B59" s="12"/>
      <c r="C59" s="12"/>
      <c r="D59" s="12"/>
      <c r="E59" s="36"/>
      <c r="F59" s="37"/>
      <c r="G59" s="37"/>
      <c r="H59" s="37"/>
      <c r="I59" s="37"/>
      <c r="J59" s="37"/>
      <c r="K59" s="37"/>
      <c r="L59" s="37"/>
      <c r="M59" s="37"/>
      <c r="N59" s="37"/>
      <c r="O59" s="37"/>
      <c r="P59" s="37"/>
      <c r="Q59" s="37"/>
      <c r="R59" s="102"/>
      <c r="S59" s="102"/>
      <c r="T59" s="102"/>
    </row>
    <row r="60" spans="1:20" x14ac:dyDescent="0.2">
      <c r="A60" s="12"/>
      <c r="B60" s="12"/>
      <c r="C60" s="12"/>
      <c r="D60" s="12"/>
      <c r="E60" s="14"/>
      <c r="F60" s="14"/>
      <c r="G60" s="14"/>
      <c r="H60" s="14"/>
      <c r="I60" s="14"/>
      <c r="J60" s="14"/>
      <c r="K60" s="14"/>
      <c r="L60" s="14"/>
      <c r="M60" s="14"/>
      <c r="N60" s="14"/>
      <c r="O60" s="14"/>
      <c r="P60" s="14"/>
      <c r="Q60" s="14"/>
      <c r="R60" s="102"/>
      <c r="S60" s="102"/>
      <c r="T60" s="102"/>
    </row>
    <row r="61" spans="1:20" ht="15.75" x14ac:dyDescent="0.2">
      <c r="A61" s="89" t="str">
        <f>Borító!A36</f>
        <v>Kelt Dunaújvárosban, 2005.március 1-én</v>
      </c>
      <c r="B61" s="89"/>
      <c r="C61" s="89"/>
      <c r="D61" s="89"/>
      <c r="E61" s="89"/>
      <c r="F61" s="89"/>
      <c r="G61" s="89"/>
      <c r="H61" s="89"/>
      <c r="I61" s="89"/>
      <c r="J61" s="89"/>
      <c r="K61" s="89"/>
      <c r="L61" s="5"/>
      <c r="M61" s="5"/>
      <c r="N61" s="5" t="s">
        <v>6</v>
      </c>
      <c r="O61" s="5"/>
      <c r="P61" s="5"/>
      <c r="Q61" s="5"/>
      <c r="R61" s="88" t="s">
        <v>7</v>
      </c>
      <c r="S61" s="88"/>
      <c r="T61" s="88"/>
    </row>
    <row r="62" spans="1:20" ht="15.75" x14ac:dyDescent="0.2">
      <c r="A62" s="26"/>
      <c r="B62" s="26"/>
      <c r="C62" s="26"/>
      <c r="D62" s="26"/>
      <c r="E62" s="26"/>
      <c r="F62" s="26"/>
      <c r="G62" s="26"/>
      <c r="H62" s="26"/>
      <c r="I62" s="26"/>
      <c r="J62" s="26"/>
      <c r="K62" s="26"/>
      <c r="L62" s="5"/>
      <c r="M62" s="5"/>
      <c r="N62" s="5"/>
      <c r="O62" s="5"/>
      <c r="P62" s="5"/>
      <c r="Q62" s="5"/>
      <c r="R62" s="83" t="str">
        <f>Borító!R37</f>
        <v>Pató Pál vezérigazgató</v>
      </c>
      <c r="S62" s="83"/>
      <c r="T62" s="83"/>
    </row>
    <row r="63" spans="1:20" x14ac:dyDescent="0.2">
      <c r="A63" s="5"/>
      <c r="B63" s="5"/>
      <c r="C63" s="5"/>
      <c r="D63" s="5"/>
      <c r="E63" s="5"/>
      <c r="F63" s="5"/>
      <c r="G63" s="5"/>
      <c r="H63" s="5"/>
      <c r="I63" s="5"/>
      <c r="J63" s="5"/>
      <c r="K63" s="5"/>
      <c r="L63" s="5"/>
      <c r="M63" s="5"/>
      <c r="N63" s="5"/>
      <c r="O63" s="5"/>
      <c r="P63" s="5"/>
      <c r="Q63" s="5"/>
      <c r="R63" s="83"/>
      <c r="S63" s="83"/>
      <c r="T63" s="83"/>
    </row>
  </sheetData>
  <mergeCells count="58">
    <mergeCell ref="A2:L2"/>
    <mergeCell ref="A4:L4"/>
    <mergeCell ref="B12:Q13"/>
    <mergeCell ref="E11:P11"/>
    <mergeCell ref="B6:S6"/>
    <mergeCell ref="B7:S7"/>
    <mergeCell ref="B8:S8"/>
    <mergeCell ref="B9:S9"/>
    <mergeCell ref="R61:T61"/>
    <mergeCell ref="R63:T63"/>
    <mergeCell ref="R62:T62"/>
    <mergeCell ref="A61:K61"/>
    <mergeCell ref="S58:S60"/>
    <mergeCell ref="T58:T60"/>
    <mergeCell ref="F18:Q18"/>
    <mergeCell ref="F19:Q19"/>
    <mergeCell ref="F20:Q20"/>
    <mergeCell ref="F21:Q21"/>
    <mergeCell ref="F14:Q14"/>
    <mergeCell ref="F15:Q15"/>
    <mergeCell ref="F16:Q16"/>
    <mergeCell ref="F17:Q17"/>
    <mergeCell ref="F22:Q22"/>
    <mergeCell ref="F35:Q35"/>
    <mergeCell ref="F36:Q36"/>
    <mergeCell ref="F37:Q37"/>
    <mergeCell ref="F23:Q23"/>
    <mergeCell ref="F24:Q24"/>
    <mergeCell ref="F33:Q33"/>
    <mergeCell ref="F34:Q34"/>
    <mergeCell ref="F25:Q25"/>
    <mergeCell ref="F26:Q26"/>
    <mergeCell ref="F47:Q47"/>
    <mergeCell ref="F48:Q48"/>
    <mergeCell ref="F27:Q27"/>
    <mergeCell ref="F28:Q28"/>
    <mergeCell ref="F29:Q29"/>
    <mergeCell ref="F30:Q30"/>
    <mergeCell ref="F31:Q31"/>
    <mergeCell ref="F32:Q32"/>
    <mergeCell ref="F38:Q38"/>
    <mergeCell ref="F56:Q56"/>
    <mergeCell ref="F55:Q55"/>
    <mergeCell ref="F43:Q43"/>
    <mergeCell ref="F44:Q44"/>
    <mergeCell ref="F49:Q49"/>
    <mergeCell ref="F50:Q50"/>
    <mergeCell ref="F45:Q45"/>
    <mergeCell ref="R58:R60"/>
    <mergeCell ref="F39:Q39"/>
    <mergeCell ref="F40:Q40"/>
    <mergeCell ref="F53:Q53"/>
    <mergeCell ref="F54:Q54"/>
    <mergeCell ref="F41:Q41"/>
    <mergeCell ref="F42:Q42"/>
    <mergeCell ref="F51:Q51"/>
    <mergeCell ref="F52:Q52"/>
    <mergeCell ref="F46:Q46"/>
  </mergeCells>
  <phoneticPr fontId="19" type="noConversion"/>
  <printOptions horizontalCentered="1"/>
  <pageMargins left="0.53" right="0" top="0.59055118110236227" bottom="0.59055118110236227" header="0.19685039370078741" footer="0.23622047244094491"/>
  <pageSetup paperSize="9" scale="71" orientation="portrait" horizontalDpi="4294967292" verticalDpi="300" r:id="rId1"/>
  <headerFooter alignWithMargins="0">
    <oddFooter>&amp;L&amp;"Arial,Dőlt"&amp;8&amp;F</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9"/>
  <dimension ref="A1:U62"/>
  <sheetViews>
    <sheetView view="pageBreakPreview" zoomScaleNormal="90" zoomScaleSheetLayoutView="100" workbookViewId="0">
      <selection activeCell="S17" sqref="S17"/>
    </sheetView>
  </sheetViews>
  <sheetFormatPr defaultRowHeight="12.75" x14ac:dyDescent="0.2"/>
  <cols>
    <col min="1" max="17" width="4.28515625" style="13" customWidth="1"/>
    <col min="18" max="20" width="18.7109375" style="7" customWidth="1"/>
    <col min="21" max="21" width="0.140625" style="7" customWidth="1"/>
    <col min="22" max="16384" width="9.140625" style="7"/>
  </cols>
  <sheetData>
    <row r="1" spans="1:21" s="4" customFormat="1" ht="20.100000000000001" customHeight="1" x14ac:dyDescent="0.2">
      <c r="A1" s="53">
        <f>Borító!A1</f>
        <v>1</v>
      </c>
      <c r="B1" s="1">
        <f>Borító!B1</f>
        <v>2</v>
      </c>
      <c r="C1" s="1">
        <f>Borító!C1</f>
        <v>3</v>
      </c>
      <c r="D1" s="1">
        <f>Borító!D1</f>
        <v>4</v>
      </c>
      <c r="E1" s="1">
        <f>Borító!E1</f>
        <v>5</v>
      </c>
      <c r="F1" s="1">
        <f>Borító!F1</f>
        <v>6</v>
      </c>
      <c r="G1" s="1">
        <f>Borító!G1</f>
        <v>7</v>
      </c>
      <c r="H1" s="1">
        <f>Borító!H1</f>
        <v>8</v>
      </c>
      <c r="I1" s="1">
        <f>Borító!I1</f>
        <v>9</v>
      </c>
      <c r="J1" s="1">
        <f>Borító!J1</f>
        <v>0</v>
      </c>
      <c r="K1" s="1">
        <f>Borító!K1</f>
        <v>1</v>
      </c>
      <c r="L1" s="1">
        <f>Borító!L1</f>
        <v>2</v>
      </c>
      <c r="M1" s="1">
        <f>Borító!M1</f>
        <v>3</v>
      </c>
      <c r="N1" s="1">
        <f>Borító!N1</f>
        <v>4</v>
      </c>
      <c r="O1" s="1">
        <f>Borító!O1</f>
        <v>5</v>
      </c>
      <c r="P1" s="1">
        <f>Borító!P1</f>
        <v>6</v>
      </c>
      <c r="Q1" s="1">
        <f>Borító!Q1</f>
        <v>7</v>
      </c>
      <c r="R1" s="23"/>
      <c r="S1" s="23"/>
      <c r="T1" s="23"/>
      <c r="U1" s="74"/>
    </row>
    <row r="2" spans="1:21" ht="15" customHeight="1" x14ac:dyDescent="0.2">
      <c r="A2" s="84" t="s">
        <v>9</v>
      </c>
      <c r="B2" s="84"/>
      <c r="C2" s="84"/>
      <c r="D2" s="84"/>
      <c r="E2" s="84"/>
      <c r="F2" s="84"/>
      <c r="G2" s="84"/>
      <c r="H2" s="84"/>
      <c r="I2" s="84"/>
      <c r="J2" s="84"/>
      <c r="K2" s="84"/>
      <c r="L2" s="84"/>
      <c r="M2" s="5"/>
      <c r="N2" s="5"/>
      <c r="O2" s="5"/>
      <c r="P2" s="5"/>
      <c r="Q2" s="5"/>
      <c r="R2" s="6"/>
      <c r="S2" s="6"/>
      <c r="T2" s="6"/>
      <c r="U2" s="6"/>
    </row>
    <row r="3" spans="1:21" s="4" customFormat="1" ht="20.100000000000001" customHeight="1" x14ac:dyDescent="0.2">
      <c r="A3" s="53">
        <f>Borító!A3</f>
        <v>0</v>
      </c>
      <c r="B3" s="53">
        <f>Borító!B3</f>
        <v>1</v>
      </c>
      <c r="C3" s="53" t="str">
        <f>Borító!C3</f>
        <v>-</v>
      </c>
      <c r="D3" s="53">
        <f>Borító!D3</f>
        <v>0</v>
      </c>
      <c r="E3" s="53">
        <f>Borító!E3</f>
        <v>1</v>
      </c>
      <c r="F3" s="53" t="str">
        <f>Borító!F3</f>
        <v>-</v>
      </c>
      <c r="G3" s="53">
        <f>Borító!G3</f>
        <v>1</v>
      </c>
      <c r="H3" s="53">
        <f>Borító!H3</f>
        <v>2</v>
      </c>
      <c r="I3" s="53">
        <f>Borító!I3</f>
        <v>3</v>
      </c>
      <c r="J3" s="53">
        <f>Borító!J3</f>
        <v>4</v>
      </c>
      <c r="K3" s="53">
        <f>Borító!K3</f>
        <v>5</v>
      </c>
      <c r="L3" s="53">
        <f>Borító!L3</f>
        <v>6</v>
      </c>
      <c r="M3" s="9"/>
      <c r="N3" s="9"/>
      <c r="O3" s="9"/>
      <c r="P3" s="1">
        <v>2</v>
      </c>
      <c r="Q3" s="1">
        <v>3</v>
      </c>
      <c r="R3" s="23"/>
      <c r="S3" s="23"/>
      <c r="T3" s="23"/>
      <c r="U3" s="74"/>
    </row>
    <row r="4" spans="1:21" s="11" customFormat="1" ht="15" customHeight="1" x14ac:dyDescent="0.2">
      <c r="A4" s="85" t="s">
        <v>8</v>
      </c>
      <c r="B4" s="85"/>
      <c r="C4" s="85"/>
      <c r="D4" s="85"/>
      <c r="E4" s="85"/>
      <c r="F4" s="85"/>
      <c r="G4" s="85"/>
      <c r="H4" s="85"/>
      <c r="I4" s="85"/>
      <c r="J4" s="85"/>
      <c r="K4" s="85"/>
      <c r="L4" s="85"/>
      <c r="M4" s="5"/>
      <c r="N4" s="5"/>
      <c r="O4" s="5"/>
      <c r="P4" s="5"/>
      <c r="Q4" s="10"/>
      <c r="R4" s="6"/>
      <c r="S4" s="6"/>
      <c r="T4" s="6"/>
      <c r="U4" s="75"/>
    </row>
    <row r="5" spans="1:21" s="11" customFormat="1" ht="15" customHeight="1" x14ac:dyDescent="0.2">
      <c r="A5" s="5"/>
      <c r="B5" s="5"/>
      <c r="C5" s="5"/>
      <c r="D5" s="5"/>
      <c r="E5" s="5"/>
      <c r="F5" s="5"/>
      <c r="G5" s="5"/>
      <c r="H5" s="5"/>
      <c r="I5" s="5"/>
      <c r="J5" s="5"/>
      <c r="K5" s="5"/>
      <c r="L5" s="5"/>
      <c r="M5" s="5"/>
      <c r="N5" s="5"/>
      <c r="O5" s="5"/>
      <c r="P5" s="5"/>
      <c r="Q5" s="10"/>
      <c r="R5" s="6"/>
      <c r="S5" s="6"/>
      <c r="T5" s="6"/>
      <c r="U5" s="75"/>
    </row>
    <row r="6" spans="1:21" s="11" customFormat="1" ht="20.100000000000001" customHeight="1" x14ac:dyDescent="0.2">
      <c r="A6" s="5"/>
      <c r="B6" s="87" t="str">
        <f>Borító!B14</f>
        <v>Minta Rt.</v>
      </c>
      <c r="C6" s="87"/>
      <c r="D6" s="87"/>
      <c r="E6" s="87"/>
      <c r="F6" s="87"/>
      <c r="G6" s="87"/>
      <c r="H6" s="87"/>
      <c r="I6" s="87"/>
      <c r="J6" s="87"/>
      <c r="K6" s="87"/>
      <c r="L6" s="87"/>
      <c r="M6" s="87"/>
      <c r="N6" s="87"/>
      <c r="O6" s="87"/>
      <c r="P6" s="87"/>
      <c r="Q6" s="87"/>
      <c r="R6" s="87"/>
      <c r="S6" s="87"/>
      <c r="T6" s="6"/>
      <c r="U6" s="75"/>
    </row>
    <row r="7" spans="1:21" s="11" customFormat="1" ht="20.100000000000001" customHeight="1" x14ac:dyDescent="0.2">
      <c r="A7" s="5"/>
      <c r="B7" s="114" t="str">
        <f>Borító!B15</f>
        <v>2400 Dunaújváros, Jóreménység utca 2005.</v>
      </c>
      <c r="C7" s="114"/>
      <c r="D7" s="114"/>
      <c r="E7" s="114"/>
      <c r="F7" s="114"/>
      <c r="G7" s="114"/>
      <c r="H7" s="114"/>
      <c r="I7" s="114"/>
      <c r="J7" s="114"/>
      <c r="K7" s="114"/>
      <c r="L7" s="114"/>
      <c r="M7" s="114"/>
      <c r="N7" s="114"/>
      <c r="O7" s="114"/>
      <c r="P7" s="114"/>
      <c r="Q7" s="114"/>
      <c r="R7" s="114"/>
      <c r="S7" s="114"/>
      <c r="T7" s="6"/>
      <c r="U7" s="75"/>
    </row>
    <row r="8" spans="1:21" s="11" customFormat="1" ht="20.100000000000001" customHeight="1" x14ac:dyDescent="0.2">
      <c r="A8" s="5"/>
      <c r="B8" s="103" t="s">
        <v>373</v>
      </c>
      <c r="C8" s="113"/>
      <c r="D8" s="113"/>
      <c r="E8" s="113"/>
      <c r="F8" s="113"/>
      <c r="G8" s="113"/>
      <c r="H8" s="113"/>
      <c r="I8" s="113"/>
      <c r="J8" s="113"/>
      <c r="K8" s="113"/>
      <c r="L8" s="113"/>
      <c r="M8" s="113"/>
      <c r="N8" s="113"/>
      <c r="O8" s="113"/>
      <c r="P8" s="113"/>
      <c r="Q8" s="113"/>
      <c r="R8" s="113"/>
      <c r="S8" s="113"/>
      <c r="T8" s="6"/>
      <c r="U8" s="75"/>
    </row>
    <row r="9" spans="1:21" s="11" customFormat="1" ht="20.100000000000001" customHeight="1" x14ac:dyDescent="0.2">
      <c r="A9" s="5"/>
      <c r="B9" s="103" t="str">
        <f>Borító!B20</f>
        <v>Beszámolási időszak:    2004.01.01. - 2004.12.31.</v>
      </c>
      <c r="C9" s="103"/>
      <c r="D9" s="103"/>
      <c r="E9" s="103"/>
      <c r="F9" s="103"/>
      <c r="G9" s="103"/>
      <c r="H9" s="103"/>
      <c r="I9" s="103"/>
      <c r="J9" s="103"/>
      <c r="K9" s="103"/>
      <c r="L9" s="103"/>
      <c r="M9" s="103"/>
      <c r="N9" s="103"/>
      <c r="O9" s="103"/>
      <c r="P9" s="103"/>
      <c r="Q9" s="103"/>
      <c r="R9" s="103"/>
      <c r="S9" s="103"/>
      <c r="T9" s="6"/>
      <c r="U9" s="75"/>
    </row>
    <row r="10" spans="1:21" s="11" customFormat="1" ht="20.100000000000001" customHeight="1" x14ac:dyDescent="0.2">
      <c r="A10" s="5"/>
      <c r="B10" s="59"/>
      <c r="C10" s="59"/>
      <c r="D10" s="59"/>
      <c r="E10" s="59"/>
      <c r="F10" s="59"/>
      <c r="G10" s="59"/>
      <c r="H10" s="59"/>
      <c r="I10" s="59"/>
      <c r="J10" s="59"/>
      <c r="K10" s="59"/>
      <c r="L10" s="59"/>
      <c r="M10" s="59"/>
      <c r="N10" s="59"/>
      <c r="O10" s="59"/>
      <c r="P10" s="59"/>
      <c r="Q10" s="59"/>
      <c r="R10" s="59"/>
      <c r="S10" s="59"/>
      <c r="T10" s="6"/>
      <c r="U10" s="75"/>
    </row>
    <row r="11" spans="1:21" s="11" customFormat="1" ht="15" customHeight="1" x14ac:dyDescent="0.2">
      <c r="A11" s="5"/>
      <c r="B11" s="96" t="s">
        <v>351</v>
      </c>
      <c r="C11" s="85"/>
      <c r="D11" s="85"/>
      <c r="E11" s="85"/>
      <c r="F11" s="85"/>
      <c r="G11" s="85"/>
      <c r="H11" s="85"/>
      <c r="I11" s="85"/>
      <c r="J11" s="85"/>
      <c r="K11" s="85"/>
      <c r="L11" s="85"/>
      <c r="M11" s="85"/>
      <c r="N11" s="85"/>
      <c r="O11" s="85"/>
      <c r="P11" s="85"/>
      <c r="Q11" s="97"/>
      <c r="R11" s="25" t="s">
        <v>13</v>
      </c>
      <c r="S11" s="27" t="s">
        <v>14</v>
      </c>
      <c r="T11" s="25" t="s">
        <v>12</v>
      </c>
      <c r="U11" s="75"/>
    </row>
    <row r="12" spans="1:21" s="24" customFormat="1" ht="15" customHeight="1" x14ac:dyDescent="0.2">
      <c r="A12" s="5"/>
      <c r="B12" s="98"/>
      <c r="C12" s="99"/>
      <c r="D12" s="99"/>
      <c r="E12" s="99"/>
      <c r="F12" s="99"/>
      <c r="G12" s="99"/>
      <c r="H12" s="99"/>
      <c r="I12" s="99"/>
      <c r="J12" s="99"/>
      <c r="K12" s="99"/>
      <c r="L12" s="99"/>
      <c r="M12" s="99"/>
      <c r="N12" s="99"/>
      <c r="O12" s="99"/>
      <c r="P12" s="99"/>
      <c r="Q12" s="100"/>
      <c r="R12" s="29">
        <f>'Eszközök A'!R11</f>
        <v>37986</v>
      </c>
      <c r="S12" s="28" t="s">
        <v>0</v>
      </c>
      <c r="T12" s="29">
        <f>'Eszközök A'!T11</f>
        <v>38352</v>
      </c>
      <c r="U12" s="10"/>
    </row>
    <row r="13" spans="1:21" s="11" customFormat="1" ht="15" customHeight="1" x14ac:dyDescent="0.2">
      <c r="A13" s="12"/>
      <c r="B13" s="16"/>
      <c r="C13" s="16"/>
      <c r="D13" s="15" t="s">
        <v>196</v>
      </c>
      <c r="E13" s="124" t="s">
        <v>197</v>
      </c>
      <c r="F13" s="124"/>
      <c r="G13" s="124"/>
      <c r="H13" s="124"/>
      <c r="I13" s="124"/>
      <c r="J13" s="124"/>
      <c r="K13" s="124"/>
      <c r="L13" s="124"/>
      <c r="M13" s="124"/>
      <c r="N13" s="124"/>
      <c r="O13" s="124"/>
      <c r="P13" s="124"/>
      <c r="Q13" s="124"/>
      <c r="R13" s="80">
        <f>'Eredmény A'!R13</f>
        <v>0</v>
      </c>
      <c r="S13" s="80">
        <f>'Eredmény A'!S13</f>
        <v>0</v>
      </c>
      <c r="T13" s="80">
        <f>'Eredmény A'!T13</f>
        <v>0</v>
      </c>
      <c r="U13" s="75"/>
    </row>
    <row r="14" spans="1:21" s="11" customFormat="1" ht="15" customHeight="1" x14ac:dyDescent="0.2">
      <c r="A14" s="12"/>
      <c r="B14" s="21"/>
      <c r="C14" s="12"/>
      <c r="D14" s="15" t="s">
        <v>198</v>
      </c>
      <c r="E14" s="124" t="s">
        <v>199</v>
      </c>
      <c r="F14" s="124"/>
      <c r="G14" s="124"/>
      <c r="H14" s="124"/>
      <c r="I14" s="124"/>
      <c r="J14" s="124"/>
      <c r="K14" s="124"/>
      <c r="L14" s="124"/>
      <c r="M14" s="124"/>
      <c r="N14" s="124"/>
      <c r="O14" s="124"/>
      <c r="P14" s="124"/>
      <c r="Q14" s="124"/>
      <c r="R14" s="80">
        <f>'Eredmény A'!R14</f>
        <v>0</v>
      </c>
      <c r="S14" s="80">
        <f>'Eredmény A'!S14</f>
        <v>0</v>
      </c>
      <c r="T14" s="80">
        <f>'Eredmény A'!T14</f>
        <v>0</v>
      </c>
      <c r="U14" s="75"/>
    </row>
    <row r="15" spans="1:21" s="11" customFormat="1" ht="15" customHeight="1" x14ac:dyDescent="0.2">
      <c r="A15" s="12"/>
      <c r="B15" s="21"/>
      <c r="C15" s="18" t="s">
        <v>1</v>
      </c>
      <c r="D15" s="12"/>
      <c r="E15" s="123" t="s">
        <v>200</v>
      </c>
      <c r="F15" s="123"/>
      <c r="G15" s="123"/>
      <c r="H15" s="123"/>
      <c r="I15" s="123"/>
      <c r="J15" s="123"/>
      <c r="K15" s="123"/>
      <c r="L15" s="123"/>
      <c r="M15" s="123"/>
      <c r="N15" s="123"/>
      <c r="O15" s="123"/>
      <c r="P15" s="123"/>
      <c r="Q15" s="123"/>
      <c r="R15" s="81">
        <f>SUM(R13:R14)</f>
        <v>0</v>
      </c>
      <c r="S15" s="81">
        <f>SUM(S13:S14)</f>
        <v>0</v>
      </c>
      <c r="T15" s="81">
        <f>SUM(T13:T14)</f>
        <v>0</v>
      </c>
      <c r="U15" s="75"/>
    </row>
    <row r="16" spans="1:21" s="11" customFormat="1" ht="15" customHeight="1" x14ac:dyDescent="0.2">
      <c r="A16" s="12"/>
      <c r="B16" s="21"/>
      <c r="C16" s="12"/>
      <c r="D16" s="15" t="s">
        <v>201</v>
      </c>
      <c r="E16" s="124" t="s">
        <v>375</v>
      </c>
      <c r="F16" s="124"/>
      <c r="G16" s="124"/>
      <c r="H16" s="124"/>
      <c r="I16" s="124"/>
      <c r="J16" s="124"/>
      <c r="K16" s="124"/>
      <c r="L16" s="124"/>
      <c r="M16" s="124"/>
      <c r="N16" s="124"/>
      <c r="O16" s="124"/>
      <c r="P16" s="124"/>
      <c r="Q16" s="124"/>
      <c r="R16" s="80"/>
      <c r="S16" s="80"/>
      <c r="T16" s="80"/>
      <c r="U16" s="75"/>
    </row>
    <row r="17" spans="1:21" s="11" customFormat="1" ht="15" customHeight="1" x14ac:dyDescent="0.2">
      <c r="A17" s="12"/>
      <c r="B17" s="21"/>
      <c r="C17" s="12"/>
      <c r="D17" s="15" t="s">
        <v>203</v>
      </c>
      <c r="E17" s="124" t="s">
        <v>215</v>
      </c>
      <c r="F17" s="124"/>
      <c r="G17" s="124"/>
      <c r="H17" s="124"/>
      <c r="I17" s="124"/>
      <c r="J17" s="124"/>
      <c r="K17" s="124"/>
      <c r="L17" s="124"/>
      <c r="M17" s="124"/>
      <c r="N17" s="124"/>
      <c r="O17" s="124"/>
      <c r="P17" s="124"/>
      <c r="Q17" s="124"/>
      <c r="R17" s="80">
        <f>'Eredmény A'!R25</f>
        <v>0</v>
      </c>
      <c r="S17" s="80">
        <f>'Eredmény A'!S25</f>
        <v>0</v>
      </c>
      <c r="T17" s="80">
        <f>'Eredmény A'!T25</f>
        <v>0</v>
      </c>
      <c r="U17" s="75"/>
    </row>
    <row r="18" spans="1:21" s="11" customFormat="1" ht="15" customHeight="1" x14ac:dyDescent="0.2">
      <c r="A18" s="12"/>
      <c r="B18" s="21"/>
      <c r="C18" s="12"/>
      <c r="D18" s="15" t="s">
        <v>208</v>
      </c>
      <c r="E18" s="124" t="s">
        <v>217</v>
      </c>
      <c r="F18" s="124"/>
      <c r="G18" s="124"/>
      <c r="H18" s="124"/>
      <c r="I18" s="124"/>
      <c r="J18" s="124"/>
      <c r="K18" s="124"/>
      <c r="L18" s="124"/>
      <c r="M18" s="124"/>
      <c r="N18" s="124"/>
      <c r="O18" s="124"/>
      <c r="P18" s="124"/>
      <c r="Q18" s="124"/>
      <c r="R18" s="80">
        <f>'Eredmény A'!R26</f>
        <v>0</v>
      </c>
      <c r="S18" s="80">
        <f>'Eredmény A'!S26</f>
        <v>0</v>
      </c>
      <c r="T18" s="80">
        <f>'Eredmény A'!T26</f>
        <v>0</v>
      </c>
      <c r="U18" s="75"/>
    </row>
    <row r="19" spans="1:21" s="11" customFormat="1" ht="15" customHeight="1" x14ac:dyDescent="0.2">
      <c r="A19" s="12"/>
      <c r="B19" s="21"/>
      <c r="C19" s="18" t="s">
        <v>2</v>
      </c>
      <c r="D19" s="44"/>
      <c r="E19" s="123" t="s">
        <v>376</v>
      </c>
      <c r="F19" s="123"/>
      <c r="G19" s="123"/>
      <c r="H19" s="123"/>
      <c r="I19" s="123"/>
      <c r="J19" s="123"/>
      <c r="K19" s="123"/>
      <c r="L19" s="123"/>
      <c r="M19" s="123"/>
      <c r="N19" s="123"/>
      <c r="O19" s="123"/>
      <c r="P19" s="123"/>
      <c r="Q19" s="123"/>
      <c r="R19" s="81">
        <f>SUM(R16:R18)</f>
        <v>0</v>
      </c>
      <c r="S19" s="81">
        <f>SUM(S16:S18)</f>
        <v>0</v>
      </c>
      <c r="T19" s="81">
        <f>SUM(T16:T18)</f>
        <v>0</v>
      </c>
      <c r="U19" s="75"/>
    </row>
    <row r="20" spans="1:21" s="11" customFormat="1" ht="15" customHeight="1" x14ac:dyDescent="0.2">
      <c r="A20" s="12"/>
      <c r="B20" s="21"/>
      <c r="C20" s="20" t="s">
        <v>3</v>
      </c>
      <c r="D20" s="46"/>
      <c r="E20" s="123" t="s">
        <v>377</v>
      </c>
      <c r="F20" s="123"/>
      <c r="G20" s="123"/>
      <c r="H20" s="123"/>
      <c r="I20" s="123"/>
      <c r="J20" s="123"/>
      <c r="K20" s="123"/>
      <c r="L20" s="123"/>
      <c r="M20" s="123"/>
      <c r="N20" s="123"/>
      <c r="O20" s="123"/>
      <c r="P20" s="123"/>
      <c r="Q20" s="123"/>
      <c r="R20" s="81">
        <f>R15-R19</f>
        <v>0</v>
      </c>
      <c r="S20" s="81">
        <f>S15-S19</f>
        <v>0</v>
      </c>
      <c r="T20" s="81">
        <f>T15-T19</f>
        <v>0</v>
      </c>
      <c r="U20" s="75"/>
    </row>
    <row r="21" spans="1:21" s="11" customFormat="1" ht="15" customHeight="1" x14ac:dyDescent="0.2">
      <c r="A21" s="12"/>
      <c r="B21" s="21"/>
      <c r="C21" s="12"/>
      <c r="D21" s="17" t="s">
        <v>210</v>
      </c>
      <c r="E21" s="145" t="s">
        <v>378</v>
      </c>
      <c r="F21" s="145"/>
      <c r="G21" s="145"/>
      <c r="H21" s="145"/>
      <c r="I21" s="145"/>
      <c r="J21" s="145"/>
      <c r="K21" s="145"/>
      <c r="L21" s="145"/>
      <c r="M21" s="145"/>
      <c r="N21" s="145"/>
      <c r="O21" s="145"/>
      <c r="P21" s="145"/>
      <c r="Q21" s="145"/>
      <c r="R21" s="80"/>
      <c r="S21" s="80"/>
      <c r="T21" s="80"/>
      <c r="U21" s="75"/>
    </row>
    <row r="22" spans="1:21" s="11" customFormat="1" ht="15" customHeight="1" x14ac:dyDescent="0.2">
      <c r="A22" s="12"/>
      <c r="B22" s="21"/>
      <c r="C22" s="12"/>
      <c r="D22" s="15" t="s">
        <v>212</v>
      </c>
      <c r="E22" s="124" t="s">
        <v>379</v>
      </c>
      <c r="F22" s="124"/>
      <c r="G22" s="124"/>
      <c r="H22" s="124"/>
      <c r="I22" s="124"/>
      <c r="J22" s="124"/>
      <c r="K22" s="124"/>
      <c r="L22" s="124"/>
      <c r="M22" s="124"/>
      <c r="N22" s="124"/>
      <c r="O22" s="124"/>
      <c r="P22" s="124"/>
      <c r="Q22" s="124"/>
      <c r="R22" s="80"/>
      <c r="S22" s="80"/>
      <c r="T22" s="80"/>
      <c r="U22" s="75"/>
    </row>
    <row r="23" spans="1:21" s="11" customFormat="1" ht="15" customHeight="1" x14ac:dyDescent="0.2">
      <c r="A23" s="12"/>
      <c r="B23" s="21"/>
      <c r="C23" s="12"/>
      <c r="D23" s="15" t="s">
        <v>214</v>
      </c>
      <c r="E23" s="124" t="s">
        <v>380</v>
      </c>
      <c r="F23" s="124"/>
      <c r="G23" s="124"/>
      <c r="H23" s="124"/>
      <c r="I23" s="124"/>
      <c r="J23" s="124"/>
      <c r="K23" s="124"/>
      <c r="L23" s="124"/>
      <c r="M23" s="124"/>
      <c r="N23" s="124"/>
      <c r="O23" s="124"/>
      <c r="P23" s="124"/>
      <c r="Q23" s="124"/>
      <c r="R23" s="80"/>
      <c r="S23" s="80"/>
      <c r="T23" s="80"/>
      <c r="U23" s="75"/>
    </row>
    <row r="24" spans="1:21" s="11" customFormat="1" ht="15" customHeight="1" x14ac:dyDescent="0.2">
      <c r="A24" s="12"/>
      <c r="B24" s="21"/>
      <c r="C24" s="18" t="s">
        <v>4</v>
      </c>
      <c r="D24" s="12"/>
      <c r="E24" s="123" t="s">
        <v>381</v>
      </c>
      <c r="F24" s="123"/>
      <c r="G24" s="123"/>
      <c r="H24" s="123"/>
      <c r="I24" s="123"/>
      <c r="J24" s="123"/>
      <c r="K24" s="123"/>
      <c r="L24" s="123"/>
      <c r="M24" s="123"/>
      <c r="N24" s="123"/>
      <c r="O24" s="123"/>
      <c r="P24" s="123"/>
      <c r="Q24" s="123"/>
      <c r="R24" s="81">
        <f>SUM(R21:R23)</f>
        <v>0</v>
      </c>
      <c r="S24" s="81">
        <f>SUM(S21:S23)</f>
        <v>0</v>
      </c>
      <c r="T24" s="81">
        <f>SUM(T21:T23)</f>
        <v>0</v>
      </c>
      <c r="U24" s="75"/>
    </row>
    <row r="25" spans="1:21" s="11" customFormat="1" ht="15" customHeight="1" x14ac:dyDescent="0.2">
      <c r="A25" s="12"/>
      <c r="B25" s="21"/>
      <c r="C25" s="19" t="s">
        <v>5</v>
      </c>
      <c r="D25" s="45"/>
      <c r="E25" s="123" t="s">
        <v>206</v>
      </c>
      <c r="F25" s="123"/>
      <c r="G25" s="123"/>
      <c r="H25" s="123"/>
      <c r="I25" s="123"/>
      <c r="J25" s="123"/>
      <c r="K25" s="123"/>
      <c r="L25" s="123"/>
      <c r="M25" s="123"/>
      <c r="N25" s="123"/>
      <c r="O25" s="123"/>
      <c r="P25" s="123"/>
      <c r="Q25" s="123"/>
      <c r="R25" s="81">
        <f>'Eredmény A'!R19</f>
        <v>0</v>
      </c>
      <c r="S25" s="81">
        <f>'Eredmény A'!S19</f>
        <v>0</v>
      </c>
      <c r="T25" s="81">
        <f>'Eredmény A'!T19</f>
        <v>0</v>
      </c>
      <c r="U25" s="75"/>
    </row>
    <row r="26" spans="1:21" s="11" customFormat="1" ht="15" customHeight="1" x14ac:dyDescent="0.2">
      <c r="A26" s="12"/>
      <c r="B26" s="21"/>
      <c r="C26" s="18"/>
      <c r="D26" s="44"/>
      <c r="E26" s="124" t="s">
        <v>382</v>
      </c>
      <c r="F26" s="124"/>
      <c r="G26" s="124"/>
      <c r="H26" s="124"/>
      <c r="I26" s="124"/>
      <c r="J26" s="124"/>
      <c r="K26" s="124"/>
      <c r="L26" s="124"/>
      <c r="M26" s="124"/>
      <c r="N26" s="124"/>
      <c r="O26" s="124"/>
      <c r="P26" s="124"/>
      <c r="Q26" s="124"/>
      <c r="R26" s="80">
        <f>'Eredmény A'!R20</f>
        <v>0</v>
      </c>
      <c r="S26" s="80">
        <f>'Eredmény A'!S20</f>
        <v>0</v>
      </c>
      <c r="T26" s="80">
        <f>'Eredmény A'!T20</f>
        <v>0</v>
      </c>
      <c r="U26" s="75"/>
    </row>
    <row r="27" spans="1:21" s="11" customFormat="1" ht="15" customHeight="1" x14ac:dyDescent="0.2">
      <c r="A27" s="12"/>
      <c r="B27" s="21"/>
      <c r="C27" s="19" t="s">
        <v>10</v>
      </c>
      <c r="D27" s="45"/>
      <c r="E27" s="123" t="s">
        <v>227</v>
      </c>
      <c r="F27" s="123"/>
      <c r="G27" s="123"/>
      <c r="H27" s="123"/>
      <c r="I27" s="123"/>
      <c r="J27" s="123"/>
      <c r="K27" s="123"/>
      <c r="L27" s="123"/>
      <c r="M27" s="123"/>
      <c r="N27" s="123"/>
      <c r="O27" s="123"/>
      <c r="P27" s="123"/>
      <c r="Q27" s="123"/>
      <c r="R27" s="81">
        <f>'Eredmény A'!R32</f>
        <v>0</v>
      </c>
      <c r="S27" s="81">
        <f>'Eredmény A'!S32</f>
        <v>0</v>
      </c>
      <c r="T27" s="81">
        <f>'Eredmény A'!T32</f>
        <v>0</v>
      </c>
      <c r="U27" s="75"/>
    </row>
    <row r="28" spans="1:21" s="11" customFormat="1" ht="15" customHeight="1" x14ac:dyDescent="0.2">
      <c r="A28" s="12"/>
      <c r="B28" s="21"/>
      <c r="C28" s="18"/>
      <c r="D28" s="44"/>
      <c r="E28" s="124" t="s">
        <v>383</v>
      </c>
      <c r="F28" s="124"/>
      <c r="G28" s="124"/>
      <c r="H28" s="124"/>
      <c r="I28" s="124"/>
      <c r="J28" s="124"/>
      <c r="K28" s="124"/>
      <c r="L28" s="124"/>
      <c r="M28" s="124"/>
      <c r="N28" s="124"/>
      <c r="O28" s="124"/>
      <c r="P28" s="124"/>
      <c r="Q28" s="124"/>
      <c r="R28" s="80">
        <f>'Eredmény A'!R33</f>
        <v>0</v>
      </c>
      <c r="S28" s="80">
        <f>'Eredmény A'!S33</f>
        <v>0</v>
      </c>
      <c r="T28" s="80">
        <f>'Eredmény A'!T33</f>
        <v>0</v>
      </c>
      <c r="U28" s="75"/>
    </row>
    <row r="29" spans="1:21" s="11" customFormat="1" ht="15" customHeight="1" x14ac:dyDescent="0.2">
      <c r="A29" s="22"/>
      <c r="B29" s="50" t="s">
        <v>229</v>
      </c>
      <c r="C29" s="48"/>
      <c r="D29" s="49"/>
      <c r="E29" s="123" t="s">
        <v>384</v>
      </c>
      <c r="F29" s="123"/>
      <c r="G29" s="123"/>
      <c r="H29" s="123"/>
      <c r="I29" s="123"/>
      <c r="J29" s="123"/>
      <c r="K29" s="123"/>
      <c r="L29" s="123"/>
      <c r="M29" s="123"/>
      <c r="N29" s="123"/>
      <c r="O29" s="123"/>
      <c r="P29" s="123"/>
      <c r="Q29" s="123"/>
      <c r="R29" s="81">
        <f>R20-R24+R25-R27</f>
        <v>0</v>
      </c>
      <c r="S29" s="81">
        <f>S20-S24+S25-S27</f>
        <v>0</v>
      </c>
      <c r="T29" s="81">
        <f>T20-T24+T25-T27</f>
        <v>0</v>
      </c>
      <c r="U29" s="75"/>
    </row>
    <row r="30" spans="1:21" s="11" customFormat="1" ht="15" customHeight="1" x14ac:dyDescent="0.2">
      <c r="A30" s="12"/>
      <c r="B30" s="21"/>
      <c r="C30" s="12"/>
      <c r="D30" s="21" t="s">
        <v>216</v>
      </c>
      <c r="E30" s="124" t="s">
        <v>231</v>
      </c>
      <c r="F30" s="124"/>
      <c r="G30" s="124"/>
      <c r="H30" s="124"/>
      <c r="I30" s="124"/>
      <c r="J30" s="124"/>
      <c r="K30" s="124"/>
      <c r="L30" s="124"/>
      <c r="M30" s="124"/>
      <c r="N30" s="124"/>
      <c r="O30" s="124"/>
      <c r="P30" s="124"/>
      <c r="Q30" s="124"/>
      <c r="R30" s="80">
        <f>'Eredmény A'!R35</f>
        <v>0</v>
      </c>
      <c r="S30" s="80">
        <f>'Eredmény A'!S35</f>
        <v>0</v>
      </c>
      <c r="T30" s="80">
        <f>'Eredmény A'!T35</f>
        <v>0</v>
      </c>
      <c r="U30" s="75"/>
    </row>
    <row r="31" spans="1:21" s="11" customFormat="1" ht="15" customHeight="1" x14ac:dyDescent="0.2">
      <c r="A31" s="12"/>
      <c r="B31" s="21"/>
      <c r="C31" s="12"/>
      <c r="D31" s="17"/>
      <c r="E31" s="124" t="s">
        <v>232</v>
      </c>
      <c r="F31" s="124"/>
      <c r="G31" s="124"/>
      <c r="H31" s="124"/>
      <c r="I31" s="124"/>
      <c r="J31" s="124"/>
      <c r="K31" s="124"/>
      <c r="L31" s="124"/>
      <c r="M31" s="124"/>
      <c r="N31" s="124"/>
      <c r="O31" s="124"/>
      <c r="P31" s="124"/>
      <c r="Q31" s="124"/>
      <c r="R31" s="80">
        <f>'Eredmény A'!R36</f>
        <v>0</v>
      </c>
      <c r="S31" s="80">
        <f>'Eredmény A'!S36</f>
        <v>0</v>
      </c>
      <c r="T31" s="80">
        <f>'Eredmény A'!T36</f>
        <v>0</v>
      </c>
      <c r="U31" s="75"/>
    </row>
    <row r="32" spans="1:21" s="11" customFormat="1" ht="15" customHeight="1" x14ac:dyDescent="0.2">
      <c r="A32" s="12"/>
      <c r="B32" s="21"/>
      <c r="C32" s="12"/>
      <c r="D32" s="16" t="s">
        <v>219</v>
      </c>
      <c r="E32" s="124" t="s">
        <v>234</v>
      </c>
      <c r="F32" s="124"/>
      <c r="G32" s="124"/>
      <c r="H32" s="124"/>
      <c r="I32" s="124"/>
      <c r="J32" s="124"/>
      <c r="K32" s="124"/>
      <c r="L32" s="124"/>
      <c r="M32" s="124"/>
      <c r="N32" s="124"/>
      <c r="O32" s="124"/>
      <c r="P32" s="124"/>
      <c r="Q32" s="124"/>
      <c r="R32" s="80">
        <f>'Eredmény A'!R37</f>
        <v>0</v>
      </c>
      <c r="S32" s="80">
        <f>'Eredmény A'!S37</f>
        <v>0</v>
      </c>
      <c r="T32" s="80">
        <f>'Eredmény A'!T37</f>
        <v>0</v>
      </c>
      <c r="U32" s="75"/>
    </row>
    <row r="33" spans="1:21" s="11" customFormat="1" ht="15" customHeight="1" x14ac:dyDescent="0.2">
      <c r="A33" s="12"/>
      <c r="B33" s="21"/>
      <c r="C33" s="12"/>
      <c r="D33" s="17"/>
      <c r="E33" s="124" t="s">
        <v>232</v>
      </c>
      <c r="F33" s="124"/>
      <c r="G33" s="124"/>
      <c r="H33" s="124"/>
      <c r="I33" s="124"/>
      <c r="J33" s="124"/>
      <c r="K33" s="124"/>
      <c r="L33" s="124"/>
      <c r="M33" s="124"/>
      <c r="N33" s="124"/>
      <c r="O33" s="124"/>
      <c r="P33" s="124"/>
      <c r="Q33" s="124"/>
      <c r="R33" s="80">
        <f>'Eredmény A'!R38</f>
        <v>0</v>
      </c>
      <c r="S33" s="80">
        <f>'Eredmény A'!S38</f>
        <v>0</v>
      </c>
      <c r="T33" s="80">
        <f>'Eredmény A'!T38</f>
        <v>0</v>
      </c>
      <c r="U33" s="75"/>
    </row>
    <row r="34" spans="1:21" s="11" customFormat="1" ht="15" customHeight="1" x14ac:dyDescent="0.2">
      <c r="A34" s="12"/>
      <c r="B34" s="21"/>
      <c r="C34" s="12"/>
      <c r="D34" s="16" t="s">
        <v>221</v>
      </c>
      <c r="E34" s="124" t="s">
        <v>236</v>
      </c>
      <c r="F34" s="124"/>
      <c r="G34" s="124"/>
      <c r="H34" s="124"/>
      <c r="I34" s="124"/>
      <c r="J34" s="124"/>
      <c r="K34" s="124"/>
      <c r="L34" s="124"/>
      <c r="M34" s="124"/>
      <c r="N34" s="124"/>
      <c r="O34" s="124"/>
      <c r="P34" s="124"/>
      <c r="Q34" s="124"/>
      <c r="R34" s="80">
        <f>'Eredmény A'!R39</f>
        <v>0</v>
      </c>
      <c r="S34" s="80">
        <f>'Eredmény A'!S39</f>
        <v>0</v>
      </c>
      <c r="T34" s="80">
        <f>'Eredmény A'!T39</f>
        <v>0</v>
      </c>
      <c r="U34" s="75"/>
    </row>
    <row r="35" spans="1:21" s="11" customFormat="1" ht="15" customHeight="1" x14ac:dyDescent="0.2">
      <c r="A35" s="12"/>
      <c r="B35" s="21"/>
      <c r="C35" s="12"/>
      <c r="D35" s="17"/>
      <c r="E35" s="124" t="s">
        <v>232</v>
      </c>
      <c r="F35" s="124"/>
      <c r="G35" s="124"/>
      <c r="H35" s="124"/>
      <c r="I35" s="124"/>
      <c r="J35" s="124"/>
      <c r="K35" s="124"/>
      <c r="L35" s="124"/>
      <c r="M35" s="124"/>
      <c r="N35" s="124"/>
      <c r="O35" s="124"/>
      <c r="P35" s="124"/>
      <c r="Q35" s="124"/>
      <c r="R35" s="80">
        <f>'Eredmény A'!R40</f>
        <v>0</v>
      </c>
      <c r="S35" s="80">
        <f>'Eredmény A'!S40</f>
        <v>0</v>
      </c>
      <c r="T35" s="80">
        <f>'Eredmény A'!T40</f>
        <v>0</v>
      </c>
      <c r="U35" s="75"/>
    </row>
    <row r="36" spans="1:21" s="11" customFormat="1" ht="15" customHeight="1" x14ac:dyDescent="0.2">
      <c r="A36" s="12"/>
      <c r="B36" s="21"/>
      <c r="C36" s="12"/>
      <c r="D36" s="16" t="s">
        <v>223</v>
      </c>
      <c r="E36" s="124" t="s">
        <v>238</v>
      </c>
      <c r="F36" s="124"/>
      <c r="G36" s="124"/>
      <c r="H36" s="124"/>
      <c r="I36" s="124"/>
      <c r="J36" s="124"/>
      <c r="K36" s="124"/>
      <c r="L36" s="124"/>
      <c r="M36" s="124"/>
      <c r="N36" s="124"/>
      <c r="O36" s="124"/>
      <c r="P36" s="124"/>
      <c r="Q36" s="124"/>
      <c r="R36" s="80">
        <f>'Eredmény A'!R41</f>
        <v>0</v>
      </c>
      <c r="S36" s="80">
        <f>'Eredmény A'!S41</f>
        <v>0</v>
      </c>
      <c r="T36" s="80">
        <f>'Eredmény A'!T41</f>
        <v>0</v>
      </c>
      <c r="U36" s="75"/>
    </row>
    <row r="37" spans="1:21" s="11" customFormat="1" ht="15" customHeight="1" x14ac:dyDescent="0.2">
      <c r="A37" s="12"/>
      <c r="B37" s="21"/>
      <c r="C37" s="12"/>
      <c r="D37" s="17"/>
      <c r="E37" s="124" t="s">
        <v>232</v>
      </c>
      <c r="F37" s="124"/>
      <c r="G37" s="124"/>
      <c r="H37" s="124"/>
      <c r="I37" s="124"/>
      <c r="J37" s="124"/>
      <c r="K37" s="124"/>
      <c r="L37" s="124"/>
      <c r="M37" s="124"/>
      <c r="N37" s="124"/>
      <c r="O37" s="124"/>
      <c r="P37" s="124"/>
      <c r="Q37" s="124"/>
      <c r="R37" s="80">
        <f>'Eredmény A'!R42</f>
        <v>0</v>
      </c>
      <c r="S37" s="80">
        <f>'Eredmény A'!S42</f>
        <v>0</v>
      </c>
      <c r="T37" s="80">
        <f>'Eredmény A'!T42</f>
        <v>0</v>
      </c>
      <c r="U37" s="75"/>
    </row>
    <row r="38" spans="1:21" s="11" customFormat="1" ht="15" customHeight="1" x14ac:dyDescent="0.2">
      <c r="A38" s="12"/>
      <c r="B38" s="21"/>
      <c r="C38" s="12"/>
      <c r="D38" s="15" t="s">
        <v>230</v>
      </c>
      <c r="E38" s="124" t="s">
        <v>240</v>
      </c>
      <c r="F38" s="124"/>
      <c r="G38" s="124"/>
      <c r="H38" s="124"/>
      <c r="I38" s="124"/>
      <c r="J38" s="124"/>
      <c r="K38" s="124"/>
      <c r="L38" s="124"/>
      <c r="M38" s="124"/>
      <c r="N38" s="124"/>
      <c r="O38" s="124"/>
      <c r="P38" s="124"/>
      <c r="Q38" s="124"/>
      <c r="R38" s="80">
        <f>'Eredmény A'!R43</f>
        <v>0</v>
      </c>
      <c r="S38" s="80">
        <f>'Eredmény A'!S43</f>
        <v>0</v>
      </c>
      <c r="T38" s="80">
        <f>'Eredmény A'!T43</f>
        <v>0</v>
      </c>
      <c r="U38" s="75"/>
    </row>
    <row r="39" spans="1:21" s="11" customFormat="1" ht="15" customHeight="1" x14ac:dyDescent="0.2">
      <c r="A39" s="12"/>
      <c r="B39" s="21"/>
      <c r="C39" s="18" t="s">
        <v>11</v>
      </c>
      <c r="D39" s="44"/>
      <c r="E39" s="123" t="s">
        <v>385</v>
      </c>
      <c r="F39" s="123"/>
      <c r="G39" s="123"/>
      <c r="H39" s="123"/>
      <c r="I39" s="123"/>
      <c r="J39" s="123"/>
      <c r="K39" s="123"/>
      <c r="L39" s="123"/>
      <c r="M39" s="123"/>
      <c r="N39" s="123"/>
      <c r="O39" s="123"/>
      <c r="P39" s="123"/>
      <c r="Q39" s="123"/>
      <c r="R39" s="81">
        <f>R30+R32+R34+R36+R38</f>
        <v>0</v>
      </c>
      <c r="S39" s="81">
        <f>S30+S32+S34+S36+S38</f>
        <v>0</v>
      </c>
      <c r="T39" s="81">
        <f>T30+T32+T34+T36+T38</f>
        <v>0</v>
      </c>
      <c r="U39" s="75"/>
    </row>
    <row r="40" spans="1:21" s="11" customFormat="1" ht="15" customHeight="1" x14ac:dyDescent="0.2">
      <c r="A40" s="12"/>
      <c r="B40" s="21"/>
      <c r="C40" s="12"/>
      <c r="D40" s="21" t="s">
        <v>233</v>
      </c>
      <c r="E40" s="124" t="s">
        <v>244</v>
      </c>
      <c r="F40" s="124"/>
      <c r="G40" s="124"/>
      <c r="H40" s="124"/>
      <c r="I40" s="124"/>
      <c r="J40" s="124"/>
      <c r="K40" s="124"/>
      <c r="L40" s="124"/>
      <c r="M40" s="124"/>
      <c r="N40" s="124"/>
      <c r="O40" s="124"/>
      <c r="P40" s="124"/>
      <c r="Q40" s="124"/>
      <c r="R40" s="80">
        <f>'Eredmény A'!R45</f>
        <v>0</v>
      </c>
      <c r="S40" s="80">
        <f>'Eredmény A'!S45</f>
        <v>0</v>
      </c>
      <c r="T40" s="80">
        <f>'Eredmény A'!T45</f>
        <v>0</v>
      </c>
      <c r="U40" s="75"/>
    </row>
    <row r="41" spans="1:21" s="11" customFormat="1" ht="15" customHeight="1" x14ac:dyDescent="0.2">
      <c r="A41" s="12"/>
      <c r="B41" s="21"/>
      <c r="C41" s="12"/>
      <c r="D41" s="17"/>
      <c r="E41" s="124" t="s">
        <v>245</v>
      </c>
      <c r="F41" s="124"/>
      <c r="G41" s="124"/>
      <c r="H41" s="124"/>
      <c r="I41" s="124"/>
      <c r="J41" s="124"/>
      <c r="K41" s="124"/>
      <c r="L41" s="124"/>
      <c r="M41" s="124"/>
      <c r="N41" s="124"/>
      <c r="O41" s="124"/>
      <c r="P41" s="124"/>
      <c r="Q41" s="124"/>
      <c r="R41" s="80">
        <f>'Eredmény A'!R46</f>
        <v>0</v>
      </c>
      <c r="S41" s="80">
        <f>'Eredmény A'!S46</f>
        <v>0</v>
      </c>
      <c r="T41" s="80">
        <f>'Eredmény A'!T46</f>
        <v>0</v>
      </c>
      <c r="U41" s="75"/>
    </row>
    <row r="42" spans="1:21" s="11" customFormat="1" ht="15" customHeight="1" x14ac:dyDescent="0.2">
      <c r="A42" s="12"/>
      <c r="B42" s="21"/>
      <c r="C42" s="12"/>
      <c r="D42" s="16" t="s">
        <v>235</v>
      </c>
      <c r="E42" s="124" t="s">
        <v>278</v>
      </c>
      <c r="F42" s="124"/>
      <c r="G42" s="124"/>
      <c r="H42" s="124"/>
      <c r="I42" s="124"/>
      <c r="J42" s="124"/>
      <c r="K42" s="124"/>
      <c r="L42" s="124"/>
      <c r="M42" s="124"/>
      <c r="N42" s="124"/>
      <c r="O42" s="124"/>
      <c r="P42" s="124"/>
      <c r="Q42" s="124"/>
      <c r="R42" s="80">
        <f>'Eredmény A'!R47</f>
        <v>0</v>
      </c>
      <c r="S42" s="80">
        <f>'Eredmény A'!S47</f>
        <v>0</v>
      </c>
      <c r="T42" s="80">
        <f>'Eredmény A'!T47</f>
        <v>0</v>
      </c>
      <c r="U42" s="75"/>
    </row>
    <row r="43" spans="1:21" s="11" customFormat="1" ht="15" customHeight="1" x14ac:dyDescent="0.2">
      <c r="A43" s="12"/>
      <c r="B43" s="21"/>
      <c r="C43" s="12"/>
      <c r="D43" s="17"/>
      <c r="E43" s="124" t="s">
        <v>245</v>
      </c>
      <c r="F43" s="124"/>
      <c r="G43" s="124"/>
      <c r="H43" s="124"/>
      <c r="I43" s="124"/>
      <c r="J43" s="124"/>
      <c r="K43" s="124"/>
      <c r="L43" s="124"/>
      <c r="M43" s="124"/>
      <c r="N43" s="124"/>
      <c r="O43" s="124"/>
      <c r="P43" s="124"/>
      <c r="Q43" s="124"/>
      <c r="R43" s="80">
        <f>'Eredmény A'!R48</f>
        <v>0</v>
      </c>
      <c r="S43" s="80">
        <f>'Eredmény A'!S48</f>
        <v>0</v>
      </c>
      <c r="T43" s="80">
        <f>'Eredmény A'!T48</f>
        <v>0</v>
      </c>
      <c r="U43" s="75"/>
    </row>
    <row r="44" spans="1:21" s="11" customFormat="1" ht="15" customHeight="1" x14ac:dyDescent="0.2">
      <c r="A44" s="12"/>
      <c r="B44" s="21"/>
      <c r="C44" s="12"/>
      <c r="D44" s="15" t="s">
        <v>237</v>
      </c>
      <c r="E44" s="124" t="s">
        <v>248</v>
      </c>
      <c r="F44" s="124"/>
      <c r="G44" s="124"/>
      <c r="H44" s="124"/>
      <c r="I44" s="124"/>
      <c r="J44" s="124"/>
      <c r="K44" s="124"/>
      <c r="L44" s="124"/>
      <c r="M44" s="124"/>
      <c r="N44" s="124"/>
      <c r="O44" s="124"/>
      <c r="P44" s="124"/>
      <c r="Q44" s="124"/>
      <c r="R44" s="80">
        <f>'Eredmény A'!R49</f>
        <v>0</v>
      </c>
      <c r="S44" s="80">
        <f>'Eredmény A'!S49</f>
        <v>0</v>
      </c>
      <c r="T44" s="80">
        <f>'Eredmény A'!T49</f>
        <v>0</v>
      </c>
      <c r="U44" s="75"/>
    </row>
    <row r="45" spans="1:21" s="11" customFormat="1" ht="15" customHeight="1" x14ac:dyDescent="0.2">
      <c r="A45" s="12"/>
      <c r="B45" s="21"/>
      <c r="C45" s="12"/>
      <c r="D45" s="15" t="s">
        <v>239</v>
      </c>
      <c r="E45" s="124" t="s">
        <v>250</v>
      </c>
      <c r="F45" s="124"/>
      <c r="G45" s="124"/>
      <c r="H45" s="124"/>
      <c r="I45" s="124"/>
      <c r="J45" s="124"/>
      <c r="K45" s="124"/>
      <c r="L45" s="124"/>
      <c r="M45" s="124"/>
      <c r="N45" s="124"/>
      <c r="O45" s="124"/>
      <c r="P45" s="124"/>
      <c r="Q45" s="124"/>
      <c r="R45" s="80">
        <f>'Eredmény A'!R50</f>
        <v>0</v>
      </c>
      <c r="S45" s="80">
        <f>'Eredmény A'!S50</f>
        <v>0</v>
      </c>
      <c r="T45" s="80">
        <f>'Eredmény A'!T50</f>
        <v>0</v>
      </c>
      <c r="U45" s="75"/>
    </row>
    <row r="46" spans="1:21" s="11" customFormat="1" ht="15" customHeight="1" x14ac:dyDescent="0.2">
      <c r="A46" s="12"/>
      <c r="B46" s="21"/>
      <c r="C46" s="18" t="s">
        <v>241</v>
      </c>
      <c r="D46" s="44"/>
      <c r="E46" s="123" t="s">
        <v>386</v>
      </c>
      <c r="F46" s="123"/>
      <c r="G46" s="123"/>
      <c r="H46" s="123"/>
      <c r="I46" s="123"/>
      <c r="J46" s="123"/>
      <c r="K46" s="123"/>
      <c r="L46" s="123"/>
      <c r="M46" s="123"/>
      <c r="N46" s="123"/>
      <c r="O46" s="123"/>
      <c r="P46" s="123"/>
      <c r="Q46" s="123"/>
      <c r="R46" s="81">
        <f>R40+R42+R44+R45</f>
        <v>0</v>
      </c>
      <c r="S46" s="81">
        <f>S40+S42+S44+S45</f>
        <v>0</v>
      </c>
      <c r="T46" s="81">
        <f>T40+T42+T44+T45</f>
        <v>0</v>
      </c>
      <c r="U46" s="75"/>
    </row>
    <row r="47" spans="1:21" s="11" customFormat="1" ht="15" customHeight="1" x14ac:dyDescent="0.2">
      <c r="A47" s="22"/>
      <c r="B47" s="50" t="s">
        <v>253</v>
      </c>
      <c r="C47" s="48"/>
      <c r="D47" s="49"/>
      <c r="E47" s="123" t="s">
        <v>387</v>
      </c>
      <c r="F47" s="123"/>
      <c r="G47" s="123"/>
      <c r="H47" s="123"/>
      <c r="I47" s="123"/>
      <c r="J47" s="123"/>
      <c r="K47" s="123"/>
      <c r="L47" s="123"/>
      <c r="M47" s="123"/>
      <c r="N47" s="123"/>
      <c r="O47" s="123"/>
      <c r="P47" s="123"/>
      <c r="Q47" s="123"/>
      <c r="R47" s="81">
        <f>R39-R46</f>
        <v>0</v>
      </c>
      <c r="S47" s="81">
        <f>S39-S46</f>
        <v>0</v>
      </c>
      <c r="T47" s="81">
        <f>T39-T46</f>
        <v>0</v>
      </c>
      <c r="U47" s="75"/>
    </row>
    <row r="48" spans="1:21" s="11" customFormat="1" ht="15" customHeight="1" x14ac:dyDescent="0.2">
      <c r="A48" s="22"/>
      <c r="B48" s="47" t="s">
        <v>254</v>
      </c>
      <c r="C48" s="48"/>
      <c r="D48" s="49"/>
      <c r="E48" s="123" t="s">
        <v>273</v>
      </c>
      <c r="F48" s="123"/>
      <c r="G48" s="123"/>
      <c r="H48" s="123"/>
      <c r="I48" s="123"/>
      <c r="J48" s="123"/>
      <c r="K48" s="123"/>
      <c r="L48" s="123"/>
      <c r="M48" s="123"/>
      <c r="N48" s="123"/>
      <c r="O48" s="123"/>
      <c r="P48" s="123"/>
      <c r="Q48" s="123"/>
      <c r="R48" s="81">
        <f>R29+R47</f>
        <v>0</v>
      </c>
      <c r="S48" s="81">
        <f>S29+S47</f>
        <v>0</v>
      </c>
      <c r="T48" s="81">
        <f>T29+T47</f>
        <v>0</v>
      </c>
      <c r="U48" s="75"/>
    </row>
    <row r="49" spans="1:21" s="11" customFormat="1" ht="15" customHeight="1" x14ac:dyDescent="0.2">
      <c r="A49" s="12"/>
      <c r="B49" s="21"/>
      <c r="C49" s="20" t="s">
        <v>251</v>
      </c>
      <c r="D49" s="46"/>
      <c r="E49" s="123" t="s">
        <v>256</v>
      </c>
      <c r="F49" s="123"/>
      <c r="G49" s="123"/>
      <c r="H49" s="123"/>
      <c r="I49" s="123"/>
      <c r="J49" s="123"/>
      <c r="K49" s="123"/>
      <c r="L49" s="123"/>
      <c r="M49" s="123"/>
      <c r="N49" s="123"/>
      <c r="O49" s="123"/>
      <c r="P49" s="123"/>
      <c r="Q49" s="123"/>
      <c r="R49" s="81">
        <f>'Eredmény A'!R54</f>
        <v>0</v>
      </c>
      <c r="S49" s="81">
        <f>'Eredmény A'!S54</f>
        <v>0</v>
      </c>
      <c r="T49" s="81">
        <f>'Eredmény A'!T54</f>
        <v>0</v>
      </c>
      <c r="U49" s="75"/>
    </row>
    <row r="50" spans="1:21" s="11" customFormat="1" ht="15" customHeight="1" x14ac:dyDescent="0.2">
      <c r="A50" s="12"/>
      <c r="B50" s="21"/>
      <c r="C50" s="20" t="s">
        <v>255</v>
      </c>
      <c r="D50" s="46"/>
      <c r="E50" s="123" t="s">
        <v>258</v>
      </c>
      <c r="F50" s="123"/>
      <c r="G50" s="123"/>
      <c r="H50" s="123"/>
      <c r="I50" s="123"/>
      <c r="J50" s="123"/>
      <c r="K50" s="123"/>
      <c r="L50" s="123"/>
      <c r="M50" s="123"/>
      <c r="N50" s="123"/>
      <c r="O50" s="123"/>
      <c r="P50" s="123"/>
      <c r="Q50" s="123"/>
      <c r="R50" s="81">
        <f>'Eredmény A'!R55</f>
        <v>0</v>
      </c>
      <c r="S50" s="81">
        <f>'Eredmény A'!S55</f>
        <v>0</v>
      </c>
      <c r="T50" s="81">
        <f>'Eredmény A'!T55</f>
        <v>0</v>
      </c>
      <c r="U50" s="75"/>
    </row>
    <row r="51" spans="1:21" s="11" customFormat="1" ht="15" customHeight="1" x14ac:dyDescent="0.2">
      <c r="A51" s="22"/>
      <c r="B51" s="50" t="s">
        <v>259</v>
      </c>
      <c r="C51" s="51"/>
      <c r="D51" s="52"/>
      <c r="E51" s="123" t="s">
        <v>388</v>
      </c>
      <c r="F51" s="123"/>
      <c r="G51" s="123"/>
      <c r="H51" s="123"/>
      <c r="I51" s="123"/>
      <c r="J51" s="123"/>
      <c r="K51" s="123"/>
      <c r="L51" s="123"/>
      <c r="M51" s="123"/>
      <c r="N51" s="123"/>
      <c r="O51" s="123"/>
      <c r="P51" s="123"/>
      <c r="Q51" s="123"/>
      <c r="R51" s="81">
        <f>R49-R50</f>
        <v>0</v>
      </c>
      <c r="S51" s="81">
        <f>S49-S50</f>
        <v>0</v>
      </c>
      <c r="T51" s="81">
        <f>T49-T50</f>
        <v>0</v>
      </c>
      <c r="U51" s="75"/>
    </row>
    <row r="52" spans="1:21" s="11" customFormat="1" ht="15" customHeight="1" x14ac:dyDescent="0.2">
      <c r="A52" s="22"/>
      <c r="B52" s="47" t="s">
        <v>260</v>
      </c>
      <c r="C52" s="48"/>
      <c r="D52" s="49"/>
      <c r="E52" s="109" t="s">
        <v>275</v>
      </c>
      <c r="F52" s="123"/>
      <c r="G52" s="123"/>
      <c r="H52" s="123"/>
      <c r="I52" s="123"/>
      <c r="J52" s="123"/>
      <c r="K52" s="123"/>
      <c r="L52" s="123"/>
      <c r="M52" s="123"/>
      <c r="N52" s="123"/>
      <c r="O52" s="123"/>
      <c r="P52" s="123"/>
      <c r="Q52" s="123"/>
      <c r="R52" s="81">
        <f>R48+R51</f>
        <v>0</v>
      </c>
      <c r="S52" s="81">
        <f>S48+S51</f>
        <v>0</v>
      </c>
      <c r="T52" s="81">
        <f>T48+T51</f>
        <v>0</v>
      </c>
      <c r="U52" s="75"/>
    </row>
    <row r="53" spans="1:21" s="11" customFormat="1" ht="15" customHeight="1" x14ac:dyDescent="0.2">
      <c r="A53" s="12"/>
      <c r="B53" s="16"/>
      <c r="C53" s="12" t="s">
        <v>257</v>
      </c>
      <c r="D53" s="12"/>
      <c r="E53" s="123" t="s">
        <v>262</v>
      </c>
      <c r="F53" s="123"/>
      <c r="G53" s="123"/>
      <c r="H53" s="123"/>
      <c r="I53" s="123"/>
      <c r="J53" s="123"/>
      <c r="K53" s="123"/>
      <c r="L53" s="123"/>
      <c r="M53" s="123"/>
      <c r="N53" s="123"/>
      <c r="O53" s="123"/>
      <c r="P53" s="123"/>
      <c r="Q53" s="123"/>
      <c r="R53" s="80">
        <f>'Eredmény A'!R58</f>
        <v>0</v>
      </c>
      <c r="S53" s="80">
        <f>'Eredmény A'!S58</f>
        <v>0</v>
      </c>
      <c r="T53" s="80">
        <f>'Eredmény A'!T58</f>
        <v>0</v>
      </c>
      <c r="U53" s="75"/>
    </row>
    <row r="54" spans="1:21" s="11" customFormat="1" ht="15" customHeight="1" x14ac:dyDescent="0.2">
      <c r="A54" s="22"/>
      <c r="B54" s="54" t="s">
        <v>263</v>
      </c>
      <c r="C54" s="55"/>
      <c r="D54" s="49"/>
      <c r="E54" s="123" t="s">
        <v>389</v>
      </c>
      <c r="F54" s="123"/>
      <c r="G54" s="123"/>
      <c r="H54" s="123"/>
      <c r="I54" s="123"/>
      <c r="J54" s="123"/>
      <c r="K54" s="123"/>
      <c r="L54" s="123"/>
      <c r="M54" s="123"/>
      <c r="N54" s="123"/>
      <c r="O54" s="123"/>
      <c r="P54" s="123"/>
      <c r="Q54" s="123"/>
      <c r="R54" s="81">
        <f>R52-R53</f>
        <v>0</v>
      </c>
      <c r="S54" s="81">
        <f>S52-S53</f>
        <v>0</v>
      </c>
      <c r="T54" s="81">
        <f>T52-T53</f>
        <v>0</v>
      </c>
      <c r="U54" s="75"/>
    </row>
    <row r="55" spans="1:21" s="11" customFormat="1" ht="15" customHeight="1" x14ac:dyDescent="0.2">
      <c r="A55" s="12"/>
      <c r="B55" s="19"/>
      <c r="C55" s="30"/>
      <c r="D55" s="15" t="s">
        <v>243</v>
      </c>
      <c r="E55" s="124" t="s">
        <v>265</v>
      </c>
      <c r="F55" s="124"/>
      <c r="G55" s="124"/>
      <c r="H55" s="124"/>
      <c r="I55" s="124"/>
      <c r="J55" s="124"/>
      <c r="K55" s="124"/>
      <c r="L55" s="124"/>
      <c r="M55" s="124"/>
      <c r="N55" s="124"/>
      <c r="O55" s="124"/>
      <c r="P55" s="124"/>
      <c r="Q55" s="124"/>
      <c r="R55" s="80">
        <f>'Eredmény A'!R60</f>
        <v>0</v>
      </c>
      <c r="S55" s="80">
        <f>'Eredmény A'!S60</f>
        <v>0</v>
      </c>
      <c r="T55" s="80">
        <f>'Eredmény A'!T60</f>
        <v>0</v>
      </c>
      <c r="U55" s="75"/>
    </row>
    <row r="56" spans="1:21" s="11" customFormat="1" ht="15" customHeight="1" x14ac:dyDescent="0.2">
      <c r="A56" s="12"/>
      <c r="B56" s="32"/>
      <c r="C56" s="12"/>
      <c r="D56" s="15" t="s">
        <v>246</v>
      </c>
      <c r="E56" s="124" t="s">
        <v>267</v>
      </c>
      <c r="F56" s="124"/>
      <c r="G56" s="124"/>
      <c r="H56" s="124"/>
      <c r="I56" s="124"/>
      <c r="J56" s="124"/>
      <c r="K56" s="124"/>
      <c r="L56" s="124"/>
      <c r="M56" s="124"/>
      <c r="N56" s="124"/>
      <c r="O56" s="124"/>
      <c r="P56" s="124"/>
      <c r="Q56" s="124"/>
      <c r="R56" s="80">
        <f>'Eredmény A'!R61</f>
        <v>0</v>
      </c>
      <c r="S56" s="80">
        <f>'Eredmény A'!S61</f>
        <v>0</v>
      </c>
      <c r="T56" s="80">
        <f>'Eredmény A'!T61</f>
        <v>0</v>
      </c>
      <c r="U56" s="75"/>
    </row>
    <row r="57" spans="1:21" s="11" customFormat="1" ht="15" customHeight="1" x14ac:dyDescent="0.2">
      <c r="A57" s="22"/>
      <c r="B57" s="50" t="s">
        <v>268</v>
      </c>
      <c r="C57" s="51"/>
      <c r="D57" s="49"/>
      <c r="E57" s="123" t="s">
        <v>390</v>
      </c>
      <c r="F57" s="123"/>
      <c r="G57" s="123"/>
      <c r="H57" s="123"/>
      <c r="I57" s="123"/>
      <c r="J57" s="123"/>
      <c r="K57" s="123"/>
      <c r="L57" s="123"/>
      <c r="M57" s="123"/>
      <c r="N57" s="123"/>
      <c r="O57" s="123"/>
      <c r="P57" s="123"/>
      <c r="Q57" s="123"/>
      <c r="R57" s="81">
        <f>R54+R55-R56</f>
        <v>0</v>
      </c>
      <c r="S57" s="81">
        <f>S54+S55-S56</f>
        <v>0</v>
      </c>
      <c r="T57" s="81">
        <f>T54+T55-T56</f>
        <v>0</v>
      </c>
      <c r="U57" s="75"/>
    </row>
    <row r="58" spans="1:21" s="11" customFormat="1" ht="15" customHeight="1" x14ac:dyDescent="0.2">
      <c r="A58" s="12"/>
      <c r="B58" s="12"/>
      <c r="C58" s="12"/>
      <c r="D58" s="12"/>
      <c r="E58" s="14"/>
      <c r="F58" s="14"/>
      <c r="G58" s="14"/>
      <c r="H58" s="14"/>
      <c r="I58" s="14"/>
      <c r="J58" s="14"/>
      <c r="K58" s="14"/>
      <c r="L58" s="14"/>
      <c r="M58" s="14"/>
      <c r="N58" s="14"/>
      <c r="O58" s="14"/>
      <c r="P58" s="14"/>
      <c r="Q58" s="14"/>
      <c r="R58" s="6"/>
      <c r="S58" s="6"/>
      <c r="T58" s="6"/>
      <c r="U58" s="75"/>
    </row>
    <row r="59" spans="1:21" s="11" customFormat="1" ht="15" customHeight="1" x14ac:dyDescent="0.2">
      <c r="A59" s="12"/>
      <c r="B59" s="12"/>
      <c r="C59" s="12"/>
      <c r="D59" s="12"/>
      <c r="E59" s="14"/>
      <c r="F59" s="14"/>
      <c r="G59" s="14"/>
      <c r="H59" s="14"/>
      <c r="I59" s="14"/>
      <c r="J59" s="14"/>
      <c r="K59" s="14"/>
      <c r="L59" s="14"/>
      <c r="M59" s="14"/>
      <c r="N59" s="14"/>
      <c r="O59" s="14"/>
      <c r="P59" s="14"/>
      <c r="Q59" s="14"/>
      <c r="R59" s="6"/>
      <c r="S59" s="6"/>
      <c r="T59" s="6"/>
      <c r="U59" s="75"/>
    </row>
    <row r="60" spans="1:21" ht="15" customHeight="1" x14ac:dyDescent="0.2">
      <c r="A60" s="89" t="str">
        <f>Borító!A36</f>
        <v>Kelt Dunaújvárosban, 2005.március 1-én</v>
      </c>
      <c r="B60" s="89"/>
      <c r="C60" s="89"/>
      <c r="D60" s="89"/>
      <c r="E60" s="89"/>
      <c r="F60" s="89"/>
      <c r="G60" s="89"/>
      <c r="H60" s="89"/>
      <c r="I60" s="89"/>
      <c r="J60" s="89"/>
      <c r="K60" s="89"/>
      <c r="L60" s="5"/>
      <c r="M60" s="5"/>
      <c r="N60" s="5" t="s">
        <v>6</v>
      </c>
      <c r="O60" s="5"/>
      <c r="P60" s="5"/>
      <c r="Q60" s="5"/>
      <c r="R60" s="88" t="s">
        <v>7</v>
      </c>
      <c r="S60" s="88"/>
      <c r="T60" s="88"/>
      <c r="U60" s="6"/>
    </row>
    <row r="61" spans="1:21" ht="15" customHeight="1" x14ac:dyDescent="0.2">
      <c r="A61" s="5"/>
      <c r="B61" s="5"/>
      <c r="C61" s="5"/>
      <c r="D61" s="5"/>
      <c r="E61" s="5"/>
      <c r="F61" s="5"/>
      <c r="G61" s="5"/>
      <c r="H61" s="5"/>
      <c r="I61" s="5"/>
      <c r="J61" s="5"/>
      <c r="K61" s="5"/>
      <c r="L61" s="5"/>
      <c r="M61" s="5"/>
      <c r="N61" s="5"/>
      <c r="O61" s="5"/>
      <c r="P61" s="5"/>
      <c r="Q61" s="5"/>
      <c r="R61" s="83" t="str">
        <f>Borító!R37</f>
        <v>Pató Pál vezérigazgató</v>
      </c>
      <c r="S61" s="83"/>
      <c r="T61" s="83"/>
      <c r="U61" s="6"/>
    </row>
    <row r="62" spans="1:21" ht="15" customHeight="1" x14ac:dyDescent="0.2">
      <c r="A62" s="5"/>
      <c r="B62" s="5"/>
      <c r="C62" s="5"/>
      <c r="D62" s="5"/>
      <c r="E62" s="5"/>
      <c r="F62" s="5"/>
      <c r="G62" s="5"/>
      <c r="H62" s="5"/>
      <c r="I62" s="5"/>
      <c r="J62" s="5"/>
      <c r="K62" s="5"/>
      <c r="L62" s="5"/>
      <c r="M62" s="5"/>
      <c r="N62" s="5"/>
      <c r="O62" s="5"/>
      <c r="P62" s="5"/>
      <c r="Q62" s="5"/>
      <c r="R62" s="5"/>
      <c r="S62" s="5"/>
      <c r="T62" s="5"/>
      <c r="U62" s="6"/>
    </row>
  </sheetData>
  <mergeCells count="55">
    <mergeCell ref="E45:Q45"/>
    <mergeCell ref="E46:Q46"/>
    <mergeCell ref="E49:Q49"/>
    <mergeCell ref="E50:Q50"/>
    <mergeCell ref="E51:Q51"/>
    <mergeCell ref="E52:Q52"/>
    <mergeCell ref="E48:Q48"/>
    <mergeCell ref="E41:Q41"/>
    <mergeCell ref="E42:Q42"/>
    <mergeCell ref="E43:Q43"/>
    <mergeCell ref="E44:Q44"/>
    <mergeCell ref="E47:Q47"/>
    <mergeCell ref="R61:T61"/>
    <mergeCell ref="E53:Q53"/>
    <mergeCell ref="E54:Q54"/>
    <mergeCell ref="E55:Q55"/>
    <mergeCell ref="E56:Q56"/>
    <mergeCell ref="R60:T60"/>
    <mergeCell ref="A60:K60"/>
    <mergeCell ref="E57:Q57"/>
    <mergeCell ref="E40:Q40"/>
    <mergeCell ref="E33:Q33"/>
    <mergeCell ref="E34:Q34"/>
    <mergeCell ref="E35:Q35"/>
    <mergeCell ref="E36:Q36"/>
    <mergeCell ref="E37:Q37"/>
    <mergeCell ref="E38:Q38"/>
    <mergeCell ref="E27:Q27"/>
    <mergeCell ref="E29:Q29"/>
    <mergeCell ref="E30:Q30"/>
    <mergeCell ref="E31:Q31"/>
    <mergeCell ref="E32:Q32"/>
    <mergeCell ref="E39:Q39"/>
    <mergeCell ref="E21:Q21"/>
    <mergeCell ref="E22:Q22"/>
    <mergeCell ref="E23:Q23"/>
    <mergeCell ref="E24:Q24"/>
    <mergeCell ref="E25:Q25"/>
    <mergeCell ref="E26:Q26"/>
    <mergeCell ref="A2:L2"/>
    <mergeCell ref="A4:L4"/>
    <mergeCell ref="B6:S6"/>
    <mergeCell ref="B7:S7"/>
    <mergeCell ref="E19:Q19"/>
    <mergeCell ref="E20:Q20"/>
    <mergeCell ref="E18:Q18"/>
    <mergeCell ref="E28:Q28"/>
    <mergeCell ref="B8:S8"/>
    <mergeCell ref="B9:S9"/>
    <mergeCell ref="E13:Q13"/>
    <mergeCell ref="B11:Q12"/>
    <mergeCell ref="E14:Q14"/>
    <mergeCell ref="E15:Q15"/>
    <mergeCell ref="E16:Q16"/>
    <mergeCell ref="E17:Q17"/>
  </mergeCells>
  <phoneticPr fontId="19" type="noConversion"/>
  <printOptions horizontalCentered="1"/>
  <pageMargins left="0.51181102362204722" right="0" top="0.59055118110236227" bottom="0.59055118110236227" header="0.19685039370078741" footer="0.23622047244094491"/>
  <pageSetup paperSize="9" scale="71" orientation="portrait" verticalDpi="300" r:id="rId1"/>
  <headerFooter alignWithMargins="0">
    <oddFooter>&amp;L&amp;"Arial,Dőlt"&amp;8&amp;F</oddFooter>
  </headerFooter>
  <cellWatches>
    <cellWatch r="D21"/>
  </cellWatche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9</vt:i4>
      </vt:variant>
    </vt:vector>
  </HeadingPairs>
  <TitlesOfParts>
    <vt:vector size="9" baseType="lpstr">
      <vt:lpstr>Borító</vt:lpstr>
      <vt:lpstr>Eszközök A</vt:lpstr>
      <vt:lpstr>Források A</vt:lpstr>
      <vt:lpstr>Eredmény A</vt:lpstr>
      <vt:lpstr>CashFlow</vt:lpstr>
      <vt:lpstr>Mutatók</vt:lpstr>
      <vt:lpstr>Eszközök B</vt:lpstr>
      <vt:lpstr>Források B</vt:lpstr>
      <vt:lpstr>Eredmény B</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Mérlegséma</dc:title>
  <dc:subject>Kettős könyvviteli mérleg</dc:subject>
  <dc:creator>Keresztury János</dc:creator>
  <cp:keywords>mer</cp:keywords>
  <cp:lastModifiedBy>Szabó Iván</cp:lastModifiedBy>
  <cp:lastPrinted>2004-12-12T09:03:44Z</cp:lastPrinted>
  <dcterms:created xsi:type="dcterms:W3CDTF">1998-05-14T07:35:10Z</dcterms:created>
  <dcterms:modified xsi:type="dcterms:W3CDTF">2014-04-22T11:06:36Z</dcterms:modified>
</cp:coreProperties>
</file>